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3"/>
  <workbookPr/>
  <mc:AlternateContent xmlns:mc="http://schemas.openxmlformats.org/markup-compatibility/2006">
    <mc:Choice Requires="x15">
      <x15ac:absPath xmlns:x15ac="http://schemas.microsoft.com/office/spreadsheetml/2010/11/ac" url="/Users/nick/Documents/JS/tafels/website vanaf 2021/2021 protected spreadsheets for site/"/>
    </mc:Choice>
  </mc:AlternateContent>
  <xr:revisionPtr revIDLastSave="0" documentId="13_ncr:1_{1E369FD9-1387-9240-BD90-62C948E462AC}" xr6:coauthVersionLast="45" xr6:coauthVersionMax="45" xr10:uidLastSave="{00000000-0000-0000-0000-000000000000}"/>
  <workbookProtection workbookAlgorithmName="SHA-512" workbookHashValue="KK+E46y9oiHRGb1aALtzPQXyv38BY5yKC4qxRPqY3F6yhTp3yQXGkF2Z+YGFxqZZnSePIZk66LbxGiARGSqMKg==" workbookSaltValue="qYxkXs3YJvk9YK1Ewc3P5w==" workbookSpinCount="100000" lockStructure="1"/>
  <bookViews>
    <workbookView xWindow="300" yWindow="460" windowWidth="28500" windowHeight="14920" xr2:uid="{00000000-000D-0000-FFFF-FFFF00000000}"/>
  </bookViews>
  <sheets>
    <sheet name="Sheet1" sheetId="7" r:id="rId1"/>
    <sheet name="Mapping" sheetId="8" state="hidden" r:id="rId2"/>
    <sheet name="Data" sheetId="2" state="hidden" r:id="rId3"/>
  </sheets>
  <externalReferences>
    <externalReference r:id="rId4"/>
  </externalReferences>
  <definedNames>
    <definedName name="T">[1]Param!$B$4</definedName>
    <definedName name="Tab">[1]Param!$B$3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 i="2" l="1"/>
  <c r="A215" i="2" l="1"/>
  <c r="A216" i="2"/>
  <c r="A217" i="2" s="1"/>
  <c r="H9" i="7"/>
  <c r="E15" i="7"/>
  <c r="E14" i="7"/>
  <c r="F13" i="7"/>
  <c r="H8" i="7"/>
  <c r="E8" i="7"/>
  <c r="E10" i="7"/>
  <c r="B15" i="7"/>
  <c r="B14" i="7"/>
  <c r="B13" i="7"/>
  <c r="B12" i="7"/>
  <c r="B11" i="7"/>
  <c r="B10" i="7"/>
  <c r="B8" i="7"/>
  <c r="B6" i="7"/>
  <c r="B4" i="2"/>
  <c r="E8" i="2" l="1" a="1"/>
  <c r="E8" i="2" s="1"/>
  <c r="F7" i="2" a="1"/>
  <c r="F7" i="2" s="1"/>
  <c r="A218" i="2"/>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B5" i="2"/>
  <c r="E7" i="2" l="1"/>
  <c r="H7" i="2" s="1"/>
  <c r="F8" i="2"/>
  <c r="H8" i="2" s="1"/>
  <c r="G8" i="2"/>
  <c r="F15" i="7" l="1"/>
  <c r="F10" i="7"/>
  <c r="G7" i="2"/>
  <c r="F14" i="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<sst xmlns="http://schemas.openxmlformats.org/spreadsheetml/2006/main" count="71" uniqueCount="67">
  <si>
    <t>Age1</t>
  </si>
  <si>
    <t>Résultats méthode de la rente certaine</t>
  </si>
  <si>
    <t>Ex</t>
  </si>
  <si>
    <t>ExM</t>
  </si>
  <si>
    <t>((1-(1+Rate/Period)**-(Horizon*Period))/(Rate/Period))/Period</t>
  </si>
  <si>
    <t>DR</t>
  </si>
  <si>
    <t>Taux Legal</t>
  </si>
  <si>
    <t>Prix de rente Tableur</t>
  </si>
  <si>
    <t>Rate M</t>
  </si>
  <si>
    <t>Rate F</t>
  </si>
  <si>
    <t>Age</t>
  </si>
  <si>
    <t>Publication</t>
  </si>
  <si>
    <t>Conversion table légale</t>
  </si>
  <si>
    <t>Espérance de vie</t>
  </si>
  <si>
    <t>Levensverwachting</t>
  </si>
  <si>
    <t>Kapitaal</t>
  </si>
  <si>
    <t>Capital</t>
  </si>
  <si>
    <t>Sexe (M=Homme ; F= Femme)</t>
  </si>
  <si>
    <t>M</t>
  </si>
  <si>
    <t>Geslacht (M=Man; F= Vrouw)</t>
  </si>
  <si>
    <t>Taux de capitalisation</t>
  </si>
  <si>
    <t>Kapitalisatierentevoet</t>
  </si>
  <si>
    <t>Publiecatiedatum B.Staatsblad</t>
  </si>
  <si>
    <t xml:space="preserve">Waarde van de volle eigendom </t>
  </si>
  <si>
    <t xml:space="preserve">Age </t>
  </si>
  <si>
    <t>Leeftijd</t>
  </si>
  <si>
    <t>Omzettingswaarde - Staatsblad</t>
  </si>
  <si>
    <t>Valeur de conversion - Moniteur</t>
  </si>
  <si>
    <t>Taux d'inflation</t>
  </si>
  <si>
    <t>Inflatievoet</t>
  </si>
  <si>
    <t>Jaarlijkse netto-opbrengst v/h vruchtgebruik</t>
  </si>
  <si>
    <t>F</t>
  </si>
  <si>
    <t>Valeur de la pleine propriété</t>
  </si>
  <si>
    <t>Rendement annuel net de l'usufruit</t>
  </si>
  <si>
    <t>Omzettingswaarde Schryvers</t>
  </si>
  <si>
    <t>Valeur de conversion Schryvers</t>
  </si>
  <si>
    <t>Date de publication au Moniteur</t>
  </si>
  <si>
    <t xml:space="preserve">Ce tableur permet de convertir en capital un usufruit en comparant la table Schryvers à la table officielle créée par la loi du 22 mai 2014. La table Schryvers mène, avec un taux de placement égal à celui utilisé par la table officielle, à un résultat plus réaliste. 
Le calcul de la table Schryvers peut toutefois mener à une valeur de conversion supérieure à celle de la pleine propriété, notamment lorsque l'usufruitier est relativement jeune et que l'usufruit produit un rendement plus élevé qu'un placement en obligations. Si tel est le cas, les parties devront admettre que le moment de convertir l'usufruit n'est pas encore venu plutôt que de chercher, comme la nouvelle loi du 22 mai 2014 le fait, des formules dévalorisant articifiellement la valeur de l'usufruit. 
Afin d'éviter une telle situation, la nouvelle loi impose, sauf si le parties en ont convenu autrement, un calcul menant souvent à une valeur de conversion inférieure avantageant le nu-proptiétaire et nuisant aux intérêts de l'usufruitier. 
Dans la colonne "Résultats - resultaten" , nous illustrons combien les valeurs de conversion respectives peuvent diverger.                                                                                                          </t>
  </si>
  <si>
    <t xml:space="preserve">Met  dit rekenblad kunt u een vruchtgebruik omzetten in een kapitaal en de vergelijking maken  tussen de tabel Schryvers en de officiële tabel zoals bepaald door de wet van 22 mei 2014.
De tabel Schryvers leidt, met een beleggingsrentevoet gelijk aan die welke gebruikt wordt voor de officiële tabel, tot een meer realistisch resultaat. De berekenng van de tabel Schryvers kan echter leiden tot een omzettingswaarde die hoger is dan die van de volle eigendom, namelijk als de vruchtgebruiker relatief jong is en het vruchtgebruik een rendement geeft dat hoger is dan een belegging in obligaties. Als dat zo is, zullen de partijen moeten vaststellen dat het nog te vroeg is voor een omzetting van het vruchtgebruik, eerder dan, zoals de nieuwe wet van 22 mei 2014 doet, hun heil te zoeken in formules die het vruchtgebruik ontwaarden. 
Om te vermijden dat de omzettingswaarde hoger is dan die van de volle eigendom, bepaalt de nieuwe wet, behalve als de partijen anders zijn overeengekomen, een berekening die vaak leidt tot een benadeling van de vruchtgebruiker. 
In de kolom "Résultats - resultaten" illustreren we hoezeer de respectieve omzettingswaarden kunnen uiteenlopen.    </t>
  </si>
  <si>
    <t>Taal - Langue</t>
  </si>
  <si>
    <t>NL</t>
  </si>
  <si>
    <t>ID</t>
  </si>
  <si>
    <t>FR</t>
  </si>
  <si>
    <t>C</t>
  </si>
  <si>
    <t>C1</t>
  </si>
  <si>
    <t>P</t>
  </si>
  <si>
    <t>P1</t>
  </si>
  <si>
    <t>P2</t>
  </si>
  <si>
    <t>P3</t>
  </si>
  <si>
    <t>P4</t>
  </si>
  <si>
    <t>P5</t>
  </si>
  <si>
    <t>P6</t>
  </si>
  <si>
    <t>P7</t>
  </si>
  <si>
    <t>PARAMETRES</t>
  </si>
  <si>
    <t>PARAMETERS</t>
  </si>
  <si>
    <t>RESULTATS</t>
  </si>
  <si>
    <t>RESULTATEN</t>
  </si>
  <si>
    <t>R</t>
  </si>
  <si>
    <t>R1</t>
  </si>
  <si>
    <t>R2</t>
  </si>
  <si>
    <t>R3</t>
  </si>
  <si>
    <t>R4</t>
  </si>
  <si>
    <t>COMMENTAIRES</t>
  </si>
  <si>
    <t>COMMENTAAR</t>
  </si>
  <si>
    <t>TABLES SCHRYVERS - TAFELS SCHRYVERS</t>
  </si>
  <si>
    <t>Calcul de la valeur de conversion de l'usufruit de l'époux survivant 
Berekening van de Omzettingswaarde v/h vruchtgebruik v/d langstlevende echtgenoot</t>
  </si>
  <si>
    <t>ExF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</si>
</sst>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quot;€&quot;_-;\-* #,##0.00\ &quot;€&quot;_-;_-* &quot;-&quot;??\ &quot;€&quot;_-;_-@_-"/>
    <numFmt numFmtId="165" formatCode="_-* #,##0.00\ _€_-;\-* #,##0.00\ _€_-;_-* &quot;-&quot;??\ _€_-;_-@_-"/>
    <numFmt numFmtId="166" formatCode="0.000%"/>
    <numFmt numFmtId="167" formatCode="_-* #,##0\ &quot;€&quot;_-;\-* #,##0\ &quot;€&quot;_-;_-* &quot;-&quot;??\ &quot;€&quot;_-;_-@_-"/>
    <numFmt numFmtId="168" formatCode="_-* #,##0.0\ &quot;€&quot;_-;\-* #,##0.0\ &quot;€&quot;_-;_-* &quot;-&quot;??\ &quot;€&quot;_-;_-@_-"/>
  </numFmts>
  <fonts count="18" x14ac:knownFonts="1">
    <font>
      <sz val="10"/>
      <name val="Arial"/>
    </font>
    <font>
      <sz val="11"/>
      <color theme="1"/>
      <name val="Calibri"/>
      <family val="2"/>
      <scheme val="minor"/>
    </font>
    <font>
      <sz val="10"/>
      <name val="Arial"/>
      <family val="2"/>
    </font>
    <font>
      <sz val="8"/>
      <name val="Arial"/>
      <family val="2"/>
    </font>
    <font>
      <sz val="10"/>
      <name val="Arial"/>
      <family val="2"/>
    </font>
    <font>
      <b/>
      <sz val="10"/>
      <name val="Arial"/>
      <family val="2"/>
    </font>
    <font>
      <b/>
      <sz val="18"/>
      <color theme="3"/>
      <name val="Cambria"/>
      <family val="2"/>
      <scheme val="major"/>
    </font>
    <font>
      <b/>
      <sz val="11"/>
      <color theme="1"/>
      <name val="Calibri"/>
      <family val="2"/>
      <scheme val="minor"/>
    </font>
    <font>
      <sz val="10"/>
      <color theme="1"/>
      <name val="Arial"/>
      <family val="2"/>
    </font>
    <font>
      <b/>
      <sz val="10"/>
      <color theme="4" tint="-0.249977111117893"/>
      <name val="Arial"/>
      <family val="2"/>
    </font>
    <font>
      <b/>
      <sz val="10"/>
      <color theme="0"/>
      <name val="Arial"/>
      <family val="2"/>
    </font>
    <font>
      <sz val="9"/>
      <name val="Arial"/>
      <family val="2"/>
    </font>
    <font>
      <sz val="10"/>
      <name val="Arial"/>
      <family val="2"/>
    </font>
    <font>
      <b/>
      <sz val="16"/>
      <color theme="0"/>
      <name val="Calibri"/>
      <family val="2"/>
      <scheme val="minor"/>
    </font>
    <font>
      <i/>
      <sz val="16"/>
      <color theme="0"/>
      <name val="Calibri"/>
      <family val="2"/>
      <scheme val="minor"/>
    </font>
    <font>
      <b/>
      <u/>
      <sz val="11"/>
      <color theme="1"/>
      <name val="Calibri"/>
      <family val="2"/>
      <scheme val="minor"/>
    </font>
    <font>
      <sz val="9"/>
      <color theme="1"/>
      <name val="Arial"/>
      <family val="2"/>
    </font>
    <font>
      <sz val="10"/>
      <color rgb="FFFF0000"/>
      <name val="Arial"/>
      <family val="2"/>
    </font>
  </fonts>
  <fills count="10">
    <fill>
      <patternFill patternType="none"/>
    </fill>
    <fill>
      <patternFill patternType="gray125"/>
    </fill>
    <fill>
      <patternFill patternType="solid">
        <fgColor theme="4"/>
        <bgColor theme="4"/>
      </patternFill>
    </fill>
    <fill>
      <patternFill patternType="solid">
        <fgColor theme="4"/>
        <bgColor indexed="64"/>
      </patternFill>
    </fill>
    <fill>
      <patternFill patternType="solid">
        <fgColor theme="0" tint="-4.9989318521683403E-2"/>
        <bgColor theme="4" tint="0.79998168889431442"/>
      </patternFill>
    </fill>
    <fill>
      <patternFill patternType="solid">
        <fgColor theme="0" tint="-4.9989318521683403E-2"/>
        <bgColor indexed="64"/>
      </patternFill>
    </fill>
    <fill>
      <patternFill patternType="solid">
        <fgColor theme="3"/>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theme="4"/>
      </top>
      <bottom/>
      <diagonal/>
    </border>
    <border>
      <left style="thin">
        <color rgb="FF000000"/>
      </left>
      <right style="thin">
        <color rgb="FF000000"/>
      </right>
      <top style="thin">
        <color rgb="FF000000"/>
      </top>
      <bottom style="thin">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theme="0"/>
      </top>
      <bottom/>
      <diagonal/>
    </border>
    <border>
      <left/>
      <right style="medium">
        <color indexed="64"/>
      </right>
      <top style="medium">
        <color theme="0"/>
      </top>
      <bottom style="medium">
        <color theme="0"/>
      </bottom>
      <diagonal/>
    </border>
    <border>
      <left/>
      <right/>
      <top style="medium">
        <color theme="0"/>
      </top>
      <bottom/>
      <diagonal/>
    </border>
    <border>
      <left style="thin">
        <color rgb="FF000000"/>
      </left>
      <right style="thin">
        <color rgb="FF000000"/>
      </right>
      <top style="thin">
        <color rgb="FF000000"/>
      </top>
      <bottom/>
      <diagonal/>
    </border>
  </borders>
  <cellStyleXfs count="5">
    <xf numFmtId="0" fontId="0" fillId="0" borderId="0"/>
    <xf numFmtId="0" fontId="4" fillId="0" borderId="0" applyNumberForma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xf numFmtId="164" fontId="12" fillId="0" borderId="0" applyFont="0" applyFill="0" applyBorder="0" applyAlignment="0" applyProtection="0"/>
  </cellStyleXfs>
  <cellXfs count="85">
    <xf numFmtId="0" fontId="0" fillId="0" borderId="0" xfId="0"/>
    <xf numFmtId="0" fontId="4" fillId="0" borderId="0" xfId="1"/>
    <xf numFmtId="0" fontId="8" fillId="0" borderId="7" xfId="1" applyFont="1" applyBorder="1"/>
    <xf numFmtId="9" fontId="8" fillId="0" borderId="7" xfId="1" applyNumberFormat="1" applyFont="1" applyBorder="1"/>
    <xf numFmtId="0" fontId="9" fillId="0" borderId="7" xfId="1" applyFont="1" applyBorder="1"/>
    <xf numFmtId="0" fontId="5" fillId="0" borderId="0" xfId="1" applyNumberFormat="1" applyFont="1"/>
    <xf numFmtId="0" fontId="5" fillId="0" borderId="0" xfId="1" applyFont="1"/>
    <xf numFmtId="0" fontId="10" fillId="2" borderId="7" xfId="1" applyFont="1" applyFill="1" applyBorder="1"/>
    <xf numFmtId="0" fontId="6" fillId="0" borderId="0" xfId="3"/>
    <xf numFmtId="0" fontId="0" fillId="0" borderId="0" xfId="1" applyFont="1"/>
    <xf numFmtId="1" fontId="8" fillId="0" borderId="7" xfId="1" applyNumberFormat="1" applyFont="1" applyBorder="1"/>
    <xf numFmtId="166" fontId="4" fillId="0" borderId="0" xfId="2" applyNumberFormat="1" applyFont="1"/>
    <xf numFmtId="0" fontId="10" fillId="3" borderId="1" xfId="1" applyFont="1" applyFill="1" applyBorder="1" applyAlignment="1">
      <alignment horizontal="center"/>
    </xf>
    <xf numFmtId="0" fontId="10" fillId="3" borderId="1" xfId="1" applyFont="1" applyFill="1" applyBorder="1" applyAlignment="1" applyProtection="1">
      <alignment horizontal="center"/>
    </xf>
    <xf numFmtId="0" fontId="10" fillId="3" borderId="7" xfId="1" applyFont="1" applyFill="1" applyBorder="1"/>
    <xf numFmtId="0" fontId="10" fillId="3" borderId="0" xfId="1" applyFont="1" applyFill="1"/>
    <xf numFmtId="0" fontId="2" fillId="4" borderId="7" xfId="1" applyFont="1" applyFill="1" applyBorder="1"/>
    <xf numFmtId="2" fontId="2" fillId="4" borderId="7" xfId="1" applyNumberFormat="1" applyFont="1" applyFill="1" applyBorder="1"/>
    <xf numFmtId="0" fontId="2" fillId="5" borderId="0" xfId="1" applyFont="1" applyFill="1"/>
    <xf numFmtId="10" fontId="2" fillId="5" borderId="0" xfId="2" applyNumberFormat="1" applyFont="1" applyFill="1"/>
    <xf numFmtId="0" fontId="11" fillId="0" borderId="1" xfId="1" applyFont="1" applyBorder="1"/>
    <xf numFmtId="10" fontId="2" fillId="4" borderId="7" xfId="2" applyNumberFormat="1" applyFont="1" applyFill="1" applyBorder="1"/>
    <xf numFmtId="14" fontId="4" fillId="0" borderId="0" xfId="1" applyNumberFormat="1"/>
    <xf numFmtId="2" fontId="2" fillId="4" borderId="0" xfId="1" applyNumberFormat="1" applyFont="1" applyFill="1" applyBorder="1"/>
    <xf numFmtId="10" fontId="2" fillId="4" borderId="0" xfId="2" applyNumberFormat="1" applyFont="1" applyFill="1" applyBorder="1"/>
    <xf numFmtId="0" fontId="15" fillId="0" borderId="6" xfId="0" applyFont="1" applyBorder="1" applyAlignment="1">
      <alignment horizontal="center"/>
    </xf>
    <xf numFmtId="0" fontId="0" fillId="0" borderId="5" xfId="0" applyBorder="1" applyAlignment="1">
      <alignment horizontal="center"/>
    </xf>
    <xf numFmtId="0" fontId="0" fillId="0" borderId="6" xfId="0" applyBorder="1"/>
    <xf numFmtId="0" fontId="7" fillId="0" borderId="6" xfId="0" applyFont="1" applyBorder="1" applyAlignment="1">
      <alignment horizontal="center" wrapText="1"/>
    </xf>
    <xf numFmtId="14" fontId="0" fillId="0" borderId="0" xfId="0" applyNumberFormat="1"/>
    <xf numFmtId="0" fontId="2" fillId="0" borderId="0" xfId="0" applyFont="1" applyAlignment="1">
      <alignment wrapText="1"/>
    </xf>
    <xf numFmtId="0" fontId="0" fillId="0" borderId="6" xfId="0" applyBorder="1" applyProtection="1">
      <protection hidden="1"/>
    </xf>
    <xf numFmtId="0" fontId="2" fillId="0" borderId="0" xfId="0" applyFont="1" applyFill="1" applyBorder="1"/>
    <xf numFmtId="0" fontId="5" fillId="0" borderId="0" xfId="0" applyFont="1" applyBorder="1"/>
    <xf numFmtId="0" fontId="0" fillId="0" borderId="0" xfId="0" applyBorder="1"/>
    <xf numFmtId="0" fontId="2" fillId="0" borderId="0" xfId="0" applyFont="1" applyBorder="1"/>
    <xf numFmtId="0" fontId="2" fillId="0" borderId="0" xfId="0" applyFont="1" applyBorder="1" applyAlignment="1">
      <alignment horizontal="left"/>
    </xf>
    <xf numFmtId="0" fontId="0" fillId="0" borderId="0" xfId="0" applyFont="1" applyBorder="1" applyAlignment="1">
      <alignment horizontal="left"/>
    </xf>
    <xf numFmtId="0" fontId="0" fillId="0" borderId="0" xfId="0" applyFill="1" applyBorder="1"/>
    <xf numFmtId="0" fontId="1" fillId="0" borderId="0" xfId="0" applyFont="1" applyBorder="1" applyAlignment="1">
      <alignment horizontal="left" wrapText="1"/>
    </xf>
    <xf numFmtId="0" fontId="1" fillId="0" borderId="0" xfId="0" applyFont="1" applyBorder="1" applyAlignment="1">
      <alignment horizontal="left"/>
    </xf>
    <xf numFmtId="0" fontId="2" fillId="0" borderId="0" xfId="0" applyFont="1" applyBorder="1" applyAlignment="1">
      <alignment wrapText="1"/>
    </xf>
    <xf numFmtId="165" fontId="0" fillId="0" borderId="6" xfId="0" applyNumberFormat="1" applyBorder="1" applyAlignment="1" applyProtection="1">
      <alignment vertical="center"/>
      <protection hidden="1"/>
    </xf>
    <xf numFmtId="0" fontId="15" fillId="0" borderId="0" xfId="0" applyFont="1" applyBorder="1" applyAlignment="1">
      <alignment horizontal="center"/>
    </xf>
    <xf numFmtId="167" fontId="0" fillId="7" borderId="6" xfId="4" applyNumberFormat="1" applyFont="1" applyFill="1" applyBorder="1" applyAlignment="1" applyProtection="1">
      <alignment horizontal="center" vertical="center"/>
      <protection locked="0"/>
    </xf>
    <xf numFmtId="0" fontId="0" fillId="7" borderId="13" xfId="0" applyFill="1" applyBorder="1" applyAlignment="1" applyProtection="1">
      <alignment horizontal="center" vertical="center"/>
      <protection locked="0"/>
    </xf>
    <xf numFmtId="9" fontId="0" fillId="7" borderId="13" xfId="0" applyNumberFormat="1" applyFill="1" applyBorder="1" applyAlignment="1" applyProtection="1">
      <alignment horizontal="center" vertical="center"/>
      <protection locked="0"/>
    </xf>
    <xf numFmtId="167" fontId="0" fillId="7" borderId="13" xfId="4" applyNumberFormat="1" applyFont="1" applyFill="1" applyBorder="1" applyAlignment="1" applyProtection="1">
      <alignment horizontal="center" vertical="center"/>
      <protection locked="0"/>
    </xf>
    <xf numFmtId="14" fontId="0" fillId="7" borderId="14" xfId="4" applyNumberFormat="1" applyFont="1" applyFill="1" applyBorder="1" applyAlignment="1" applyProtection="1">
      <alignment horizontal="center" vertical="center"/>
      <protection locked="0"/>
    </xf>
    <xf numFmtId="168" fontId="7" fillId="9" borderId="6" xfId="4" applyNumberFormat="1" applyFont="1" applyFill="1" applyBorder="1" applyAlignment="1" applyProtection="1">
      <alignment vertical="center"/>
      <protection hidden="1"/>
    </xf>
    <xf numFmtId="168" fontId="7" fillId="9" borderId="12" xfId="4" applyNumberFormat="1" applyFont="1" applyFill="1" applyBorder="1" applyAlignment="1" applyProtection="1">
      <alignment vertical="center"/>
      <protection hidden="1"/>
    </xf>
    <xf numFmtId="0" fontId="0" fillId="0" borderId="0" xfId="0" applyProtection="1">
      <protection hidden="1"/>
    </xf>
    <xf numFmtId="0" fontId="0" fillId="0" borderId="0" xfId="0" applyBorder="1" applyProtection="1">
      <protection hidden="1"/>
    </xf>
    <xf numFmtId="0" fontId="7" fillId="0" borderId="0" xfId="0" applyFont="1" applyBorder="1" applyProtection="1">
      <protection hidden="1"/>
    </xf>
    <xf numFmtId="0" fontId="0" fillId="7" borderId="0" xfId="0" applyFill="1" applyBorder="1" applyAlignment="1" applyProtection="1">
      <alignment horizontal="center"/>
      <protection locked="0"/>
    </xf>
    <xf numFmtId="10" fontId="0" fillId="8" borderId="6" xfId="0" applyNumberFormat="1" applyFill="1" applyBorder="1" applyAlignment="1" applyProtection="1">
      <alignment horizontal="center" vertical="center" wrapText="1"/>
      <protection hidden="1"/>
    </xf>
    <xf numFmtId="14" fontId="11" fillId="0" borderId="1" xfId="1" applyNumberFormat="1" applyFont="1" applyBorder="1" applyAlignment="1">
      <alignment horizontal="right"/>
    </xf>
    <xf numFmtId="0" fontId="11" fillId="0" borderId="1" xfId="1" applyFont="1" applyFill="1" applyBorder="1" applyAlignment="1" applyProtection="1">
      <alignment horizontal="right"/>
    </xf>
    <xf numFmtId="39" fontId="11" fillId="0" borderId="1" xfId="0" applyNumberFormat="1" applyFont="1" applyBorder="1" applyAlignment="1" applyProtection="1">
      <alignment horizontal="right" vertical="center"/>
    </xf>
    <xf numFmtId="39" fontId="11" fillId="0" borderId="1" xfId="0" applyNumberFormat="1" applyFont="1" applyBorder="1" applyAlignment="1">
      <alignment horizontal="right" vertical="center"/>
    </xf>
    <xf numFmtId="0" fontId="11" fillId="0" borderId="1" xfId="0" applyFont="1" applyBorder="1" applyAlignment="1">
      <alignment horizontal="right" vertical="center" wrapText="1"/>
    </xf>
    <xf numFmtId="0" fontId="11" fillId="0" borderId="8" xfId="0" applyFont="1" applyBorder="1" applyAlignment="1">
      <alignment horizontal="right" vertical="center" wrapText="1"/>
    </xf>
    <xf numFmtId="2" fontId="11" fillId="0" borderId="1" xfId="1" applyNumberFormat="1" applyFont="1" applyBorder="1" applyAlignment="1">
      <alignment horizontal="right"/>
    </xf>
    <xf numFmtId="0" fontId="11" fillId="0" borderId="1" xfId="1" applyFont="1" applyBorder="1" applyAlignment="1">
      <alignment horizontal="right"/>
    </xf>
    <xf numFmtId="0" fontId="11" fillId="0" borderId="8" xfId="0" applyFont="1" applyBorder="1" applyAlignment="1">
      <alignment horizontal="right" wrapText="1"/>
    </xf>
    <xf numFmtId="14" fontId="11" fillId="0" borderId="1" xfId="1" applyNumberFormat="1" applyFont="1" applyBorder="1"/>
    <xf numFmtId="0" fontId="11" fillId="0" borderId="15" xfId="0" applyFont="1" applyBorder="1" applyAlignment="1">
      <alignment horizontal="right" wrapText="1"/>
    </xf>
    <xf numFmtId="2" fontId="16" fillId="0" borderId="1" xfId="0" applyNumberFormat="1" applyFont="1" applyBorder="1"/>
    <xf numFmtId="0" fontId="17" fillId="0" borderId="0" xfId="0" applyFont="1"/>
    <xf numFmtId="0" fontId="2" fillId="7" borderId="13" xfId="0" applyFont="1" applyFill="1" applyBorder="1" applyAlignment="1" applyProtection="1">
      <alignment horizontal="center" vertical="center"/>
      <protection locked="0"/>
    </xf>
    <xf numFmtId="0" fontId="0" fillId="0" borderId="9" xfId="0" applyBorder="1"/>
    <xf numFmtId="0" fontId="0" fillId="0" borderId="10" xfId="0" applyBorder="1"/>
    <xf numFmtId="0" fontId="15" fillId="8" borderId="2" xfId="0" applyFont="1" applyFill="1" applyBorder="1" applyAlignment="1" applyProtection="1">
      <alignment horizontal="center"/>
      <protection hidden="1"/>
    </xf>
    <xf numFmtId="0" fontId="15" fillId="8" borderId="3" xfId="0" applyFont="1" applyFill="1" applyBorder="1" applyAlignment="1" applyProtection="1">
      <alignment horizontal="center"/>
      <protection hidden="1"/>
    </xf>
    <xf numFmtId="0" fontId="15" fillId="8" borderId="4" xfId="0" applyFont="1" applyFill="1" applyBorder="1" applyAlignment="1" applyProtection="1">
      <alignment horizontal="center"/>
      <protection hidden="1"/>
    </xf>
    <xf numFmtId="0" fontId="13" fillId="6" borderId="0" xfId="0" applyFont="1" applyFill="1" applyAlignment="1">
      <alignment horizontal="center" vertical="center"/>
    </xf>
    <xf numFmtId="0" fontId="14" fillId="6" borderId="0" xfId="0" applyFont="1" applyFill="1" applyAlignment="1">
      <alignment horizontal="center" vertical="center" wrapText="1"/>
    </xf>
    <xf numFmtId="0" fontId="3" fillId="0" borderId="5" xfId="0" applyNumberFormat="1" applyFont="1" applyBorder="1" applyAlignment="1" applyProtection="1">
      <alignment horizontal="justify" vertical="top" wrapText="1"/>
      <protection hidden="1"/>
    </xf>
    <xf numFmtId="0" fontId="3" fillId="0" borderId="0" xfId="0" applyNumberFormat="1" applyFont="1" applyBorder="1" applyAlignment="1" applyProtection="1">
      <alignment horizontal="justify" vertical="top" wrapText="1"/>
      <protection hidden="1"/>
    </xf>
    <xf numFmtId="0" fontId="3" fillId="0" borderId="6" xfId="0" applyNumberFormat="1" applyFont="1" applyBorder="1" applyAlignment="1" applyProtection="1">
      <alignment horizontal="justify" vertical="top" wrapText="1"/>
      <protection hidden="1"/>
    </xf>
    <xf numFmtId="0" fontId="3" fillId="0" borderId="9" xfId="0" applyNumberFormat="1" applyFont="1" applyBorder="1" applyAlignment="1" applyProtection="1">
      <alignment horizontal="justify" vertical="top" wrapText="1"/>
      <protection hidden="1"/>
    </xf>
    <xf numFmtId="0" fontId="3" fillId="0" borderId="11" xfId="0" applyNumberFormat="1" applyFont="1" applyBorder="1" applyAlignment="1" applyProtection="1">
      <alignment horizontal="justify" vertical="top" wrapText="1"/>
      <protection hidden="1"/>
    </xf>
    <xf numFmtId="0" fontId="3" fillId="0" borderId="10" xfId="0" applyNumberFormat="1" applyFont="1" applyBorder="1" applyAlignment="1" applyProtection="1">
      <alignment horizontal="justify" vertical="top" wrapText="1"/>
      <protection hidden="1"/>
    </xf>
    <xf numFmtId="0" fontId="15" fillId="0" borderId="2" xfId="0" applyFont="1" applyBorder="1" applyAlignment="1" applyProtection="1">
      <alignment horizontal="center"/>
      <protection hidden="1"/>
    </xf>
    <xf numFmtId="0" fontId="15" fillId="0" borderId="4" xfId="0" applyFont="1" applyBorder="1" applyAlignment="1" applyProtection="1">
      <alignment horizontal="center"/>
      <protection hidden="1"/>
    </xf>
  </cellXfs>
  <cellStyles count="5">
    <cellStyle name="Normal 2" xfId="1" xr:uid="{00000000-0005-0000-0000-000002000000}"/>
    <cellStyle name="Procent" xfId="2" builtinId="5"/>
    <cellStyle name="Standaard" xfId="0" builtinId="0"/>
    <cellStyle name="Titel" xfId="3" builtinId="15"/>
    <cellStyle name="Valuta" xfId="4" builtin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Jean-Philippe/Documents/Asbir/Tables_Schryvers/Table2015/Tables_JSA_2015_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
      <sheetName val="8LifeannuityYearlyMonthlyUniFR"/>
      <sheetName val="8LifeannuityYearlyMonthlyUniNL"/>
      <sheetName val="11LifetimeFR"/>
      <sheetName val="11LifetimeNL"/>
      <sheetName val="Qx"/>
    </sheetNames>
    <sheetDataSet>
      <sheetData sheetId="0">
        <row r="3">
          <cell r="B3" t="str">
            <v>BFP2014-25</v>
          </cell>
        </row>
        <row r="4">
          <cell r="B4">
            <v>2015</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100"/>
  <sheetViews>
    <sheetView showGridLines="0" tabSelected="1" zoomScale="75" workbookViewId="0">
      <selection activeCell="K1" sqref="K1:K1048576"/>
    </sheetView>
  </sheetViews>
  <sheetFormatPr baseColWidth="10" defaultColWidth="0" defaultRowHeight="13" zeroHeight="1" x14ac:dyDescent="0.15"/>
  <cols>
    <col min="1" max="1" width="1.33203125" customWidth="1"/>
    <col min="2" max="2" width="38.33203125" customWidth="1"/>
    <col min="3" max="3" width="13.5" customWidth="1"/>
    <col min="4" max="4" width="12.83203125" customWidth="1"/>
    <col min="5" max="5" width="30" customWidth="1"/>
    <col min="6" max="6" width="14.83203125" customWidth="1"/>
    <col min="7" max="7" width="9.5" customWidth="1"/>
    <col min="8" max="8" width="21.33203125" customWidth="1"/>
    <col min="9" max="9" width="19.33203125" customWidth="1"/>
    <col min="10" max="10" width="20" customWidth="1"/>
    <col min="11" max="11" width="1.83203125" hidden="1" customWidth="1"/>
    <col min="12" max="16383" width="8.6640625" hidden="1"/>
    <col min="16384" max="16384" width="11.6640625" hidden="1"/>
  </cols>
  <sheetData>
    <row r="1" spans="1:11" ht="7" customHeight="1" x14ac:dyDescent="0.15"/>
    <row r="2" spans="1:11" ht="21" customHeight="1" x14ac:dyDescent="0.15">
      <c r="B2" s="75" t="s">
        <v>64</v>
      </c>
      <c r="C2" s="75"/>
      <c r="D2" s="75"/>
      <c r="E2" s="75"/>
      <c r="F2" s="75"/>
      <c r="G2" s="75"/>
      <c r="H2" s="75"/>
      <c r="I2" s="75"/>
      <c r="J2" s="75"/>
      <c r="K2" s="75"/>
    </row>
    <row r="3" spans="1:11" ht="39.5" customHeight="1" x14ac:dyDescent="0.15">
      <c r="B3" s="76" t="s">
        <v>65</v>
      </c>
      <c r="C3" s="76"/>
      <c r="D3" s="76"/>
      <c r="E3" s="76"/>
      <c r="F3" s="76"/>
      <c r="G3" s="76"/>
      <c r="H3" s="76"/>
      <c r="I3" s="76"/>
      <c r="J3" s="76"/>
      <c r="K3" s="76"/>
    </row>
    <row r="4" spans="1:11" x14ac:dyDescent="0.15"/>
    <row r="5" spans="1:11" ht="14" thickBot="1" x14ac:dyDescent="0.2">
      <c r="B5" t="s">
        <v>39</v>
      </c>
      <c r="C5" s="54" t="s">
        <v>40</v>
      </c>
    </row>
    <row r="6" spans="1:11" x14ac:dyDescent="0.15">
      <c r="B6" s="51" t="str">
        <f>VLOOKUP("P1",Mapping!$D:$F,IF($C$5="FR",2,3),FALSE)</f>
        <v>Publiecatiedatum B.Staatsblad</v>
      </c>
      <c r="C6" s="48">
        <v>44379</v>
      </c>
      <c r="D6" s="68"/>
    </row>
    <row r="7" spans="1:11" ht="14" thickBot="1" x14ac:dyDescent="0.2"/>
    <row r="8" spans="1:11" ht="15" x14ac:dyDescent="0.2">
      <c r="B8" s="83" t="str">
        <f>VLOOKUP("P",Mapping!$D:$F,IF($C$5="FR",2,3),FALSE)</f>
        <v>PARAMETERS</v>
      </c>
      <c r="C8" s="84"/>
      <c r="E8" s="83" t="str">
        <f>VLOOKUP("R",Mapping!$D:$F,IF($C$5="FR",2,3),FALSE)</f>
        <v>RESULTATEN</v>
      </c>
      <c r="F8" s="84"/>
      <c r="H8" s="72" t="str">
        <f>VLOOKUP("C",Mapping!$D:$F,IF($C$5="FR",2,3),FALSE)</f>
        <v>COMMENTAAR</v>
      </c>
      <c r="I8" s="73"/>
      <c r="J8" s="74"/>
    </row>
    <row r="9" spans="1:11" ht="15" x14ac:dyDescent="0.2">
      <c r="A9" s="27"/>
      <c r="B9" s="43"/>
      <c r="C9" s="25"/>
      <c r="E9" s="26"/>
      <c r="F9" s="31"/>
      <c r="H9" s="77" t="str">
        <f>VLOOKUP("C1",Mapping!$D:$F,IF($C$5="FR",2,3),FALSE)</f>
        <v xml:space="preserve">Met  dit rekenblad kunt u een vruchtgebruik omzetten in een kapitaal en de vergelijking maken  tussen de tabel Schryvers en de officiële tabel zoals bepaald door de wet van 22 mei 2014.
De tabel Schryvers leidt, met een beleggingsrentevoet gelijk aan die welke gebruikt wordt voor de officiële tabel, tot een meer realistisch resultaat. De berekenng van de tabel Schryvers kan echter leiden tot een omzettingswaarde die hoger is dan die van de volle eigendom, namelijk als de vruchtgebruiker relatief jong is en het vruchtgebruik een rendement geeft dat hoger is dan een belegging in obligaties. Als dat zo is, zullen de partijen moeten vaststellen dat het nog te vroeg is voor een omzetting van het vruchtgebruik, eerder dan, zoals de nieuwe wet van 22 mei 2014 doet, hun heil te zoeken in formules die het vruchtgebruik ontwaarden. 
Om te vermijden dat de omzettingswaarde hoger is dan die van de volle eigendom, bepaalt de nieuwe wet, behalve als de partijen anders zijn overeengekomen, een berekening die vaak leidt tot een benadeling van de vruchtgebruiker. 
In de kolom "Résultats - resultaten" illustreren we hoezeer de respectieve omzettingswaarden kunnen uiteenlopen.    </v>
      </c>
      <c r="I9" s="78"/>
      <c r="J9" s="79"/>
    </row>
    <row r="10" spans="1:11" ht="14" thickBot="1" x14ac:dyDescent="0.2">
      <c r="A10" s="27"/>
      <c r="B10" s="52" t="str">
        <f>VLOOKUP("P2",Mapping!$D:$F,IF($C$5="FR",2,3),FALSE)</f>
        <v xml:space="preserve">Waarde van de volle eigendom </v>
      </c>
      <c r="C10" s="44">
        <v>100000</v>
      </c>
      <c r="D10" s="27"/>
      <c r="E10" s="52" t="str">
        <f>VLOOKUP("R1",Mapping!$D:$F,IF($C$5="FR",2,3),FALSE)</f>
        <v>Levensverwachting</v>
      </c>
      <c r="F10" s="42">
        <f>IF(C12="M",Data!E7,Data!E8)</f>
        <v>10.17</v>
      </c>
      <c r="H10" s="77"/>
      <c r="I10" s="78"/>
      <c r="J10" s="79"/>
    </row>
    <row r="11" spans="1:11" ht="14" thickBot="1" x14ac:dyDescent="0.2">
      <c r="A11" s="27"/>
      <c r="B11" s="52" t="str">
        <f>VLOOKUP("P3",Mapping!$D:$F,IF($C$5="FR",2,3),FALSE)</f>
        <v>Leeftijd</v>
      </c>
      <c r="C11" s="45">
        <v>80</v>
      </c>
      <c r="D11" s="27"/>
      <c r="E11" s="34"/>
      <c r="F11" s="27"/>
      <c r="H11" s="77"/>
      <c r="I11" s="78"/>
      <c r="J11" s="79"/>
    </row>
    <row r="12" spans="1:11" ht="14" thickBot="1" x14ac:dyDescent="0.2">
      <c r="A12" s="27"/>
      <c r="B12" s="52" t="str">
        <f>VLOOKUP("P4",Mapping!$D:$F,IF($C$5="FR",2,3),FALSE)</f>
        <v>Geslacht (M=Man; F= Vrouw)</v>
      </c>
      <c r="C12" s="69" t="s">
        <v>31</v>
      </c>
      <c r="D12" s="27"/>
      <c r="E12" s="34"/>
      <c r="F12" s="27"/>
      <c r="H12" s="77"/>
      <c r="I12" s="78"/>
      <c r="J12" s="79"/>
    </row>
    <row r="13" spans="1:11" ht="17" thickBot="1" x14ac:dyDescent="0.25">
      <c r="A13" s="27"/>
      <c r="B13" s="52" t="str">
        <f>VLOOKUP("P5",Mapping!$D:$F,IF($C$5="FR",2,3),FALSE)</f>
        <v>Kapitalisatierentevoet</v>
      </c>
      <c r="C13" s="55">
        <v>0.01</v>
      </c>
      <c r="D13" s="27"/>
      <c r="E13" s="34"/>
      <c r="F13" s="28" t="str">
        <f>VLOOKUP("R2",Mapping!$D:$F,IF($C$5="FR",2,3),FALSE)</f>
        <v>Kapitaal</v>
      </c>
      <c r="H13" s="77"/>
      <c r="I13" s="78"/>
      <c r="J13" s="79"/>
    </row>
    <row r="14" spans="1:11" ht="16" thickBot="1" x14ac:dyDescent="0.25">
      <c r="A14" s="27"/>
      <c r="B14" s="52" t="str">
        <f>VLOOKUP("P6",Mapping!$D:$F,IF($C$5="FR",2,3),FALSE)</f>
        <v>Inflatievoet</v>
      </c>
      <c r="C14" s="46">
        <v>0</v>
      </c>
      <c r="D14" s="27"/>
      <c r="E14" s="53" t="str">
        <f>VLOOKUP("R3",Mapping!$D:$F,IF($C$5="FR",2,3),FALSE)</f>
        <v>Omzettingswaarde Schryvers</v>
      </c>
      <c r="F14" s="49">
        <f>C10*IF(C12="M",Data!G7,Data!G8)</f>
        <v>38500</v>
      </c>
      <c r="H14" s="77"/>
      <c r="I14" s="78"/>
      <c r="J14" s="79"/>
    </row>
    <row r="15" spans="1:11" ht="16" thickBot="1" x14ac:dyDescent="0.25">
      <c r="A15" s="27"/>
      <c r="B15" s="52" t="str">
        <f>VLOOKUP("P7",Mapping!$D:$F,IF($C$5="FR",2,3),FALSE)</f>
        <v>Jaarlijkse netto-opbrengst v/h vruchtgebruik</v>
      </c>
      <c r="C15" s="47">
        <v>4000</v>
      </c>
      <c r="D15" s="27"/>
      <c r="E15" s="53" t="str">
        <f>VLOOKUP("R4",Mapping!$D:$F,IF($C$5="FR",2,3),FALSE)</f>
        <v>Omzettingswaarde - Staatsblad</v>
      </c>
      <c r="F15" s="50">
        <f>C10*IF(C12="M",Data!H7,Data!H8)</f>
        <v>9620</v>
      </c>
      <c r="H15" s="77"/>
      <c r="I15" s="78"/>
      <c r="J15" s="79"/>
    </row>
    <row r="16" spans="1:11" ht="89" customHeight="1" thickBot="1" x14ac:dyDescent="0.2">
      <c r="A16" s="27"/>
      <c r="B16" s="70"/>
      <c r="C16" s="71"/>
      <c r="E16" s="70"/>
      <c r="F16" s="71"/>
      <c r="H16" s="80"/>
      <c r="I16" s="81"/>
      <c r="J16" s="82"/>
    </row>
    <row r="17" hidden="1" x14ac:dyDescent="0.15"/>
    <row r="18" hidden="1" x14ac:dyDescent="0.15"/>
    <row r="19" hidden="1" x14ac:dyDescent="0.15"/>
    <row r="20" hidden="1" x14ac:dyDescent="0.15"/>
    <row r="21" hidden="1" x14ac:dyDescent="0.15"/>
    <row r="22" hidden="1" x14ac:dyDescent="0.15"/>
    <row r="23" hidden="1" x14ac:dyDescent="0.15"/>
    <row r="24" hidden="1" x14ac:dyDescent="0.15"/>
    <row r="25" hidden="1" x14ac:dyDescent="0.15"/>
    <row r="26" hidden="1" x14ac:dyDescent="0.15"/>
    <row r="27" hidden="1" x14ac:dyDescent="0.15"/>
    <row r="28" hidden="1" x14ac:dyDescent="0.15"/>
    <row r="29" hidden="1" x14ac:dyDescent="0.15"/>
    <row r="30" hidden="1" x14ac:dyDescent="0.15"/>
    <row r="31" hidden="1" x14ac:dyDescent="0.15"/>
    <row r="32" hidden="1" x14ac:dyDescent="0.15"/>
    <row r="33" hidden="1" x14ac:dyDescent="0.15"/>
    <row r="34" hidden="1" x14ac:dyDescent="0.15"/>
    <row r="35" hidden="1" x14ac:dyDescent="0.15"/>
    <row r="36" hidden="1" x14ac:dyDescent="0.15"/>
    <row r="37" hidden="1" x14ac:dyDescent="0.15"/>
    <row r="38" hidden="1" x14ac:dyDescent="0.15"/>
    <row r="39" hidden="1" x14ac:dyDescent="0.15"/>
    <row r="40" hidden="1" x14ac:dyDescent="0.15"/>
    <row r="41" hidden="1" x14ac:dyDescent="0.15"/>
    <row r="42" hidden="1" x14ac:dyDescent="0.15"/>
    <row r="43" hidden="1" x14ac:dyDescent="0.15"/>
    <row r="44" hidden="1" x14ac:dyDescent="0.15"/>
    <row r="45" hidden="1" x14ac:dyDescent="0.15"/>
    <row r="46" hidden="1" x14ac:dyDescent="0.15"/>
    <row r="47" hidden="1" x14ac:dyDescent="0.15"/>
    <row r="48" hidden="1" x14ac:dyDescent="0.15"/>
    <row r="49" hidden="1" x14ac:dyDescent="0.15"/>
    <row r="50" hidden="1" x14ac:dyDescent="0.15"/>
    <row r="51" hidden="1" x14ac:dyDescent="0.15"/>
    <row r="52" hidden="1" x14ac:dyDescent="0.15"/>
    <row r="53" hidden="1" x14ac:dyDescent="0.15"/>
    <row r="54" hidden="1" x14ac:dyDescent="0.15"/>
    <row r="55" hidden="1" x14ac:dyDescent="0.15"/>
    <row r="56" hidden="1" x14ac:dyDescent="0.15"/>
    <row r="57" hidden="1" x14ac:dyDescent="0.15"/>
    <row r="58" hidden="1" x14ac:dyDescent="0.15"/>
    <row r="59" hidden="1" x14ac:dyDescent="0.15"/>
    <row r="60" hidden="1" x14ac:dyDescent="0.15"/>
    <row r="61" hidden="1" x14ac:dyDescent="0.15"/>
    <row r="62" hidden="1" x14ac:dyDescent="0.15"/>
    <row r="63" hidden="1" x14ac:dyDescent="0.15"/>
    <row r="64" hidden="1" x14ac:dyDescent="0.15"/>
    <row r="65" hidden="1" x14ac:dyDescent="0.15"/>
    <row r="66" hidden="1" x14ac:dyDescent="0.15"/>
    <row r="67" hidden="1" x14ac:dyDescent="0.15"/>
    <row r="68" hidden="1" x14ac:dyDescent="0.15"/>
    <row r="69" hidden="1" x14ac:dyDescent="0.15"/>
    <row r="70" hidden="1" x14ac:dyDescent="0.15"/>
    <row r="71" hidden="1" x14ac:dyDescent="0.15"/>
    <row r="72" hidden="1" x14ac:dyDescent="0.15"/>
    <row r="73" hidden="1" x14ac:dyDescent="0.15"/>
    <row r="74" hidden="1" x14ac:dyDescent="0.15"/>
    <row r="75" hidden="1" x14ac:dyDescent="0.15"/>
    <row r="76" hidden="1" x14ac:dyDescent="0.15"/>
    <row r="77" hidden="1" x14ac:dyDescent="0.15"/>
    <row r="78" hidden="1" x14ac:dyDescent="0.15"/>
    <row r="79" hidden="1" x14ac:dyDescent="0.15"/>
    <row r="80" hidden="1" x14ac:dyDescent="0.15"/>
    <row r="81" hidden="1" x14ac:dyDescent="0.15"/>
    <row r="82" hidden="1" x14ac:dyDescent="0.15"/>
    <row r="83" hidden="1" x14ac:dyDescent="0.15"/>
    <row r="84" hidden="1" x14ac:dyDescent="0.15"/>
    <row r="85" hidden="1" x14ac:dyDescent="0.15"/>
    <row r="86" hidden="1" x14ac:dyDescent="0.15"/>
    <row r="87" hidden="1" x14ac:dyDescent="0.15"/>
    <row r="88" hidden="1" x14ac:dyDescent="0.15"/>
    <row r="89" hidden="1" x14ac:dyDescent="0.15"/>
    <row r="90" hidden="1" x14ac:dyDescent="0.15"/>
    <row r="91" hidden="1" x14ac:dyDescent="0.15"/>
    <row r="92" hidden="1" x14ac:dyDescent="0.15"/>
    <row r="93" hidden="1" x14ac:dyDescent="0.15"/>
    <row r="94" hidden="1" x14ac:dyDescent="0.15"/>
    <row r="95" hidden="1" x14ac:dyDescent="0.15"/>
    <row r="96" hidden="1" x14ac:dyDescent="0.15"/>
    <row r="97" hidden="1" x14ac:dyDescent="0.15"/>
    <row r="98" hidden="1" x14ac:dyDescent="0.15"/>
    <row r="99" hidden="1" x14ac:dyDescent="0.15"/>
    <row r="100" ht="25" hidden="1" customHeight="1" x14ac:dyDescent="0.15"/>
  </sheetData>
  <sheetProtection algorithmName="SHA-512" hashValue="rIt7Yi0FBNx2CBXG0WFJWAasvf/y97I2oKfTlwvyZnH+gwPALR5Jo3d/Vp7BwqKBh4htrBhQnOOgpVvVNvn65g==" saltValue="9uqwbfSgHvR3KQcjB7eMng==" spinCount="100000" sheet="1" objects="1" scenarios="1"/>
  <mergeCells count="6">
    <mergeCell ref="H8:J8"/>
    <mergeCell ref="B2:K2"/>
    <mergeCell ref="B3:K3"/>
    <mergeCell ref="H9:J16"/>
    <mergeCell ref="B8:C8"/>
    <mergeCell ref="E8:F8"/>
  </mergeCells>
  <dataValidations count="3">
    <dataValidation type="whole" allowBlank="1" showInputMessage="1" showErrorMessage="1" sqref="C11" xr:uid="{00000000-0002-0000-0000-000000000000}">
      <formula1>0</formula1>
      <formula2>99</formula2>
    </dataValidation>
    <dataValidation type="list" allowBlank="1" showInputMessage="1" showErrorMessage="1" sqref="C12" xr:uid="{00000000-0002-0000-0000-000001000000}">
      <formula1>"M,F"</formula1>
    </dataValidation>
    <dataValidation type="list" allowBlank="1" showInputMessage="1" showErrorMessage="1" sqref="C5" xr:uid="{00000000-0002-0000-0000-000002000000}">
      <formula1>"NL,FR"</formula1>
    </dataValidation>
  </dataValidations>
  <pageMargins left="0.7" right="0.7" top="0.75" bottom="0.75" header="0.3" footer="0.3"/>
  <pageSetup paperSize="9" scale="80" fitToHeight="0" orientation="landscape" horizontalDpi="4294967292"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Mapping!$H$3:$H$10</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1:H18"/>
  <sheetViews>
    <sheetView topLeftCell="B1" zoomScale="112" zoomScaleNormal="70" workbookViewId="0">
      <selection activeCell="I12" sqref="I12"/>
    </sheetView>
  </sheetViews>
  <sheetFormatPr baseColWidth="10" defaultColWidth="8.6640625" defaultRowHeight="13" x14ac:dyDescent="0.15"/>
  <cols>
    <col min="2" max="2" width="9.83203125" bestFit="1" customWidth="1"/>
    <col min="4" max="4" width="8.6640625" style="34"/>
    <col min="5" max="5" width="77" style="34" customWidth="1"/>
    <col min="6" max="6" width="61.1640625" style="34" customWidth="1"/>
    <col min="7" max="7" width="5.1640625" customWidth="1"/>
    <col min="8" max="8" width="10.1640625" bestFit="1" customWidth="1"/>
  </cols>
  <sheetData>
    <row r="1" spans="4:8" x14ac:dyDescent="0.15">
      <c r="D1" s="33" t="s">
        <v>41</v>
      </c>
      <c r="E1" s="33" t="s">
        <v>42</v>
      </c>
      <c r="F1" s="33" t="s">
        <v>40</v>
      </c>
    </row>
    <row r="2" spans="4:8" x14ac:dyDescent="0.15">
      <c r="D2" s="34" t="s">
        <v>45</v>
      </c>
      <c r="E2" s="35" t="s">
        <v>53</v>
      </c>
      <c r="F2" s="34" t="s">
        <v>54</v>
      </c>
      <c r="H2" t="s">
        <v>11</v>
      </c>
    </row>
    <row r="3" spans="4:8" x14ac:dyDescent="0.15">
      <c r="D3" s="34" t="s">
        <v>46</v>
      </c>
      <c r="E3" s="36" t="s">
        <v>36</v>
      </c>
      <c r="F3" s="37" t="s">
        <v>22</v>
      </c>
      <c r="H3" s="29">
        <v>42019</v>
      </c>
    </row>
    <row r="4" spans="4:8" x14ac:dyDescent="0.15">
      <c r="D4" s="34" t="s">
        <v>47</v>
      </c>
      <c r="E4" s="35" t="s">
        <v>32</v>
      </c>
      <c r="F4" s="34" t="s">
        <v>23</v>
      </c>
      <c r="H4" s="29">
        <v>42194</v>
      </c>
    </row>
    <row r="5" spans="4:8" x14ac:dyDescent="0.15">
      <c r="D5" s="34" t="s">
        <v>48</v>
      </c>
      <c r="E5" s="35" t="s">
        <v>24</v>
      </c>
      <c r="F5" s="34" t="s">
        <v>25</v>
      </c>
      <c r="H5" s="29">
        <v>42558</v>
      </c>
    </row>
    <row r="6" spans="4:8" x14ac:dyDescent="0.15">
      <c r="D6" s="34" t="s">
        <v>49</v>
      </c>
      <c r="E6" s="35" t="s">
        <v>17</v>
      </c>
      <c r="F6" s="34" t="s">
        <v>19</v>
      </c>
      <c r="H6" s="29">
        <v>42927</v>
      </c>
    </row>
    <row r="7" spans="4:8" x14ac:dyDescent="0.15">
      <c r="D7" s="34" t="s">
        <v>50</v>
      </c>
      <c r="E7" s="35" t="s">
        <v>20</v>
      </c>
      <c r="F7" s="34" t="s">
        <v>21</v>
      </c>
      <c r="H7" s="29">
        <v>43293</v>
      </c>
    </row>
    <row r="8" spans="4:8" x14ac:dyDescent="0.15">
      <c r="D8" s="34" t="s">
        <v>51</v>
      </c>
      <c r="E8" s="35" t="s">
        <v>28</v>
      </c>
      <c r="F8" s="34" t="s">
        <v>29</v>
      </c>
      <c r="H8" s="29">
        <v>43666</v>
      </c>
    </row>
    <row r="9" spans="4:8" x14ac:dyDescent="0.15">
      <c r="D9" s="34" t="s">
        <v>52</v>
      </c>
      <c r="E9" s="35" t="s">
        <v>33</v>
      </c>
      <c r="F9" s="34" t="s">
        <v>30</v>
      </c>
      <c r="H9" s="29">
        <v>44015</v>
      </c>
    </row>
    <row r="10" spans="4:8" x14ac:dyDescent="0.15">
      <c r="D10" s="34" t="s">
        <v>57</v>
      </c>
      <c r="E10" s="32" t="s">
        <v>55</v>
      </c>
      <c r="F10" s="38" t="s">
        <v>56</v>
      </c>
      <c r="H10" s="29">
        <v>44379</v>
      </c>
    </row>
    <row r="11" spans="4:8" x14ac:dyDescent="0.15">
      <c r="D11" s="34" t="s">
        <v>58</v>
      </c>
      <c r="E11" s="36" t="s">
        <v>13</v>
      </c>
      <c r="F11" s="36" t="s">
        <v>14</v>
      </c>
    </row>
    <row r="12" spans="4:8" ht="16" x14ac:dyDescent="0.2">
      <c r="D12" s="35" t="s">
        <v>59</v>
      </c>
      <c r="E12" s="39" t="s">
        <v>16</v>
      </c>
      <c r="F12" s="39" t="s">
        <v>15</v>
      </c>
    </row>
    <row r="13" spans="4:8" ht="15" x14ac:dyDescent="0.2">
      <c r="D13" s="32" t="s">
        <v>60</v>
      </c>
      <c r="E13" s="40" t="s">
        <v>35</v>
      </c>
      <c r="F13" s="40" t="s">
        <v>34</v>
      </c>
    </row>
    <row r="14" spans="4:8" ht="15" x14ac:dyDescent="0.2">
      <c r="D14" s="32" t="s">
        <v>61</v>
      </c>
      <c r="E14" s="40" t="s">
        <v>27</v>
      </c>
      <c r="F14" s="40" t="s">
        <v>26</v>
      </c>
    </row>
    <row r="15" spans="4:8" x14ac:dyDescent="0.15">
      <c r="D15" s="34" t="s">
        <v>43</v>
      </c>
      <c r="E15" s="35" t="s">
        <v>62</v>
      </c>
      <c r="F15" s="35" t="s">
        <v>63</v>
      </c>
    </row>
    <row r="16" spans="4:8" ht="293" x14ac:dyDescent="0.15">
      <c r="D16" s="34" t="s">
        <v>44</v>
      </c>
      <c r="E16" s="41" t="s">
        <v>37</v>
      </c>
      <c r="F16" s="41" t="s">
        <v>38</v>
      </c>
    </row>
    <row r="18" spans="7:7" x14ac:dyDescent="0.15">
      <c r="G18" s="30"/>
    </row>
  </sheetData>
  <pageMargins left="0.7" right="0.7" top="0.75" bottom="0.75" header="0.3" footer="0.3"/>
  <pageSetup paperSize="9" orientation="portrait" horizontalDpi="4294967292"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S919"/>
  <sheetViews>
    <sheetView zoomScale="119" zoomScaleNormal="85" workbookViewId="0">
      <selection activeCell="I12" sqref="I12"/>
    </sheetView>
  </sheetViews>
  <sheetFormatPr baseColWidth="10" defaultColWidth="10.83203125" defaultRowHeight="13" x14ac:dyDescent="0.15"/>
  <cols>
    <col min="1" max="1" width="10.83203125" style="20"/>
    <col min="2" max="2" width="12" style="20" bestFit="1" customWidth="1"/>
    <col min="3" max="3" width="10.83203125" style="20"/>
    <col min="4" max="4" width="11.6640625" style="20" customWidth="1"/>
    <col min="5" max="5" width="12.33203125" style="20" customWidth="1"/>
    <col min="6" max="6" width="12.6640625" style="20" customWidth="1"/>
    <col min="7" max="7" width="19.1640625" style="1" bestFit="1" customWidth="1"/>
    <col min="8" max="8" width="21.1640625" style="1" bestFit="1" customWidth="1"/>
    <col min="9" max="16384" width="10.83203125" style="1"/>
  </cols>
  <sheetData>
    <row r="1" spans="1:253" x14ac:dyDescent="0.15">
      <c r="A1" s="1"/>
      <c r="B1" s="1"/>
      <c r="C1" s="1"/>
      <c r="D1" s="6"/>
      <c r="E1" s="1"/>
      <c r="F1" s="5">
        <v>1</v>
      </c>
    </row>
    <row r="2" spans="1:253" x14ac:dyDescent="0.15">
      <c r="A2" s="9"/>
      <c r="B2" s="1"/>
      <c r="C2" s="1"/>
      <c r="D2" s="1"/>
      <c r="E2" s="1"/>
      <c r="F2" s="1"/>
    </row>
    <row r="3" spans="1:253" ht="23" x14ac:dyDescent="0.25">
      <c r="A3" s="1"/>
      <c r="B3" s="1"/>
      <c r="C3" s="1"/>
      <c r="D3" s="8" t="s">
        <v>1</v>
      </c>
      <c r="E3" s="1"/>
      <c r="F3" s="1"/>
    </row>
    <row r="4" spans="1:253" x14ac:dyDescent="0.15">
      <c r="A4" s="7" t="s">
        <v>0</v>
      </c>
      <c r="B4" s="10">
        <f>Sheet1!C11</f>
        <v>80</v>
      </c>
      <c r="C4" s="1"/>
      <c r="D4" s="1"/>
      <c r="E4" s="1"/>
      <c r="F4" s="1"/>
    </row>
    <row r="5" spans="1:253" x14ac:dyDescent="0.15">
      <c r="A5" s="7" t="s">
        <v>5</v>
      </c>
      <c r="B5" s="11">
        <f>(1+Sheet1!C13)/(1+Sheet1!C14)-1</f>
        <v>1.0000000000000009E-2</v>
      </c>
      <c r="C5" s="1"/>
      <c r="D5"/>
      <c r="E5" s="1"/>
      <c r="F5" s="1"/>
    </row>
    <row r="6" spans="1:253" x14ac:dyDescent="0.15">
      <c r="A6" s="7" t="s">
        <v>11</v>
      </c>
      <c r="B6" s="22">
        <f>Sheet1!C6</f>
        <v>44379</v>
      </c>
      <c r="C6" s="1"/>
      <c r="D6" s="14"/>
      <c r="E6" s="14" t="s">
        <v>2</v>
      </c>
      <c r="F6" s="15" t="s">
        <v>6</v>
      </c>
      <c r="G6" s="14" t="s">
        <v>7</v>
      </c>
      <c r="H6" s="15" t="s">
        <v>12</v>
      </c>
      <c r="IS6" s="4"/>
    </row>
    <row r="7" spans="1:253" x14ac:dyDescent="0.15">
      <c r="A7" s="1"/>
      <c r="B7" s="1"/>
      <c r="C7" s="1"/>
      <c r="D7" s="16" t="s">
        <v>18</v>
      </c>
      <c r="E7" s="17">
        <f>SUMPRODUCT(--($A$15:$A$1000=$B$6),--($B$15:$B$1000=$B$4),$C$15:$C$1000)</f>
        <v>8.6199999999999992</v>
      </c>
      <c r="F7" s="21" cm="1">
        <f t="array" ref="F7">SUMPRODUCT(--($A$15:$A$1000=$B$6),--($B$15:$B$1000=$B$4),$E$15:$E$1000)/100</f>
        <v>0.01</v>
      </c>
      <c r="G7" s="21">
        <f>ROUND(((1-(1+$B$5)^-(E7))/$B$5)*Sheet1!C15/Sheet1!C10,4)</f>
        <v>0.32879999999999998</v>
      </c>
      <c r="H7" s="19">
        <f>ROUND(((1-(1+$F$7)^-(E7))/($F$7))*F7,4)</f>
        <v>8.2199999999999995E-2</v>
      </c>
    </row>
    <row r="8" spans="1:253" x14ac:dyDescent="0.15">
      <c r="A8" s="1"/>
      <c r="B8" s="1"/>
      <c r="C8" s="1"/>
      <c r="D8" s="18" t="s">
        <v>31</v>
      </c>
      <c r="E8" s="23" cm="1">
        <f t="array" ref="E8">SUMPRODUCT(--($A$15:$A$1000=$B$6),--($B$15:$B$1000=$B$4),$D$15:$D$1000)</f>
        <v>10.17</v>
      </c>
      <c r="F8" s="24">
        <f>SUMPRODUCT(--($A$15:$A$1000=$B$6),--($B$15:$B$1000=$B$4),$F$15:$F$1000)/100</f>
        <v>0.01</v>
      </c>
      <c r="G8" s="19">
        <f>ROUND(((1-(1+$B$5)^-(E8))/($B$5))*Sheet1!C15/Sheet1!C10,4)</f>
        <v>0.38500000000000001</v>
      </c>
      <c r="H8" s="19">
        <f>ROUND(((1-(1+$F$8)^-(E8))/($F$8))*F8,4)</f>
        <v>9.6199999999999994E-2</v>
      </c>
    </row>
    <row r="9" spans="1:253" x14ac:dyDescent="0.15">
      <c r="A9" s="1"/>
      <c r="B9" s="1"/>
      <c r="C9" s="1"/>
      <c r="D9" s="1"/>
      <c r="E9" s="1"/>
      <c r="F9" s="1"/>
    </row>
    <row r="10" spans="1:253" x14ac:dyDescent="0.15">
      <c r="A10" s="1"/>
      <c r="B10" s="1"/>
      <c r="C10" s="1"/>
      <c r="D10" s="1"/>
      <c r="E10" s="1" t="s">
        <v>4</v>
      </c>
      <c r="F10" s="1"/>
    </row>
    <row r="11" spans="1:253" x14ac:dyDescent="0.15">
      <c r="A11" s="1"/>
      <c r="B11" s="1"/>
      <c r="C11" s="1"/>
      <c r="D11" s="1"/>
      <c r="E11" s="1"/>
      <c r="F11" s="1"/>
    </row>
    <row r="12" spans="1:253" x14ac:dyDescent="0.15">
      <c r="A12" s="1"/>
      <c r="B12" s="1"/>
      <c r="C12" s="1"/>
      <c r="D12" s="1"/>
      <c r="E12" s="1"/>
      <c r="F12" s="1"/>
    </row>
    <row r="13" spans="1:253" x14ac:dyDescent="0.15">
      <c r="A13" s="2"/>
      <c r="B13" s="3"/>
      <c r="C13" s="1"/>
      <c r="D13" s="1"/>
      <c r="E13" s="1"/>
      <c r="F13" s="1"/>
    </row>
    <row r="14" spans="1:253" x14ac:dyDescent="0.15">
      <c r="A14" s="12" t="s">
        <v>11</v>
      </c>
      <c r="B14" s="13" t="s">
        <v>10</v>
      </c>
      <c r="C14" s="13" t="s">
        <v>3</v>
      </c>
      <c r="D14" s="13" t="s">
        <v>66</v>
      </c>
      <c r="E14" s="12" t="s">
        <v>8</v>
      </c>
      <c r="F14" s="12" t="s">
        <v>9</v>
      </c>
    </row>
    <row r="15" spans="1:253" x14ac:dyDescent="0.15">
      <c r="A15" s="56">
        <v>42019</v>
      </c>
      <c r="B15" s="57">
        <v>0</v>
      </c>
      <c r="C15" s="58">
        <v>88.38</v>
      </c>
      <c r="D15" s="59">
        <v>90.42</v>
      </c>
      <c r="E15" s="60">
        <v>2.5299999999999998</v>
      </c>
      <c r="F15" s="60">
        <v>2.5299999999999998</v>
      </c>
    </row>
    <row r="16" spans="1:253" x14ac:dyDescent="0.15">
      <c r="A16" s="56">
        <v>42019</v>
      </c>
      <c r="B16" s="57">
        <v>1</v>
      </c>
      <c r="C16" s="58">
        <v>87.32</v>
      </c>
      <c r="D16" s="59">
        <v>89.38</v>
      </c>
      <c r="E16" s="60">
        <v>2.5299999999999998</v>
      </c>
      <c r="F16" s="60">
        <v>2.5299999999999998</v>
      </c>
    </row>
    <row r="17" spans="1:6" x14ac:dyDescent="0.15">
      <c r="A17" s="56">
        <v>42019</v>
      </c>
      <c r="B17" s="57">
        <v>2</v>
      </c>
      <c r="C17" s="58">
        <v>86.23</v>
      </c>
      <c r="D17" s="59">
        <v>88.31</v>
      </c>
      <c r="E17" s="60">
        <v>2.5299999999999998</v>
      </c>
      <c r="F17" s="60">
        <v>2.5299999999999998</v>
      </c>
    </row>
    <row r="18" spans="1:6" x14ac:dyDescent="0.15">
      <c r="A18" s="56">
        <v>42019</v>
      </c>
      <c r="B18" s="57">
        <v>3</v>
      </c>
      <c r="C18" s="58">
        <v>85.12</v>
      </c>
      <c r="D18" s="59">
        <v>87.24</v>
      </c>
      <c r="E18" s="60">
        <v>2.5299999999999998</v>
      </c>
      <c r="F18" s="60">
        <v>2.5299999999999998</v>
      </c>
    </row>
    <row r="19" spans="1:6" x14ac:dyDescent="0.15">
      <c r="A19" s="56">
        <v>42019</v>
      </c>
      <c r="B19" s="57">
        <v>4</v>
      </c>
      <c r="C19" s="58">
        <v>84.01</v>
      </c>
      <c r="D19" s="59">
        <v>86.16</v>
      </c>
      <c r="E19" s="60">
        <v>2.5299999999999998</v>
      </c>
      <c r="F19" s="60">
        <v>2.5299999999999998</v>
      </c>
    </row>
    <row r="20" spans="1:6" x14ac:dyDescent="0.15">
      <c r="A20" s="56">
        <v>42019</v>
      </c>
      <c r="B20" s="57">
        <v>5</v>
      </c>
      <c r="C20" s="58">
        <v>82.9</v>
      </c>
      <c r="D20" s="59">
        <v>85.07</v>
      </c>
      <c r="E20" s="60">
        <v>2.5299999999999998</v>
      </c>
      <c r="F20" s="60">
        <v>2.5299999999999998</v>
      </c>
    </row>
    <row r="21" spans="1:6" x14ac:dyDescent="0.15">
      <c r="A21" s="56">
        <v>42019</v>
      </c>
      <c r="B21" s="57">
        <v>6</v>
      </c>
      <c r="C21" s="58">
        <v>81.78</v>
      </c>
      <c r="D21" s="59">
        <v>83.99</v>
      </c>
      <c r="E21" s="60">
        <v>2.5299999999999998</v>
      </c>
      <c r="F21" s="60">
        <v>2.5299999999999998</v>
      </c>
    </row>
    <row r="22" spans="1:6" x14ac:dyDescent="0.15">
      <c r="A22" s="56">
        <v>42019</v>
      </c>
      <c r="B22" s="57">
        <v>7</v>
      </c>
      <c r="C22" s="58">
        <v>80.66</v>
      </c>
      <c r="D22" s="59">
        <v>82.91</v>
      </c>
      <c r="E22" s="60">
        <v>2.5299999999999998</v>
      </c>
      <c r="F22" s="60">
        <v>2.5299999999999998</v>
      </c>
    </row>
    <row r="23" spans="1:6" x14ac:dyDescent="0.15">
      <c r="A23" s="56">
        <v>42019</v>
      </c>
      <c r="B23" s="57">
        <v>8</v>
      </c>
      <c r="C23" s="58">
        <v>79.540000000000006</v>
      </c>
      <c r="D23" s="59">
        <v>81.83</v>
      </c>
      <c r="E23" s="60">
        <v>2.5299999999999998</v>
      </c>
      <c r="F23" s="60">
        <v>2.5299999999999998</v>
      </c>
    </row>
    <row r="24" spans="1:6" x14ac:dyDescent="0.15">
      <c r="A24" s="56">
        <v>42019</v>
      </c>
      <c r="B24" s="57">
        <v>9</v>
      </c>
      <c r="C24" s="58">
        <v>78.42</v>
      </c>
      <c r="D24" s="59">
        <v>80.739999999999995</v>
      </c>
      <c r="E24" s="60">
        <v>2.5299999999999998</v>
      </c>
      <c r="F24" s="60">
        <v>2.5299999999999998</v>
      </c>
    </row>
    <row r="25" spans="1:6" x14ac:dyDescent="0.15">
      <c r="A25" s="56">
        <v>42019</v>
      </c>
      <c r="B25" s="57">
        <v>10</v>
      </c>
      <c r="C25" s="58">
        <v>77.3</v>
      </c>
      <c r="D25" s="59">
        <v>79.66</v>
      </c>
      <c r="E25" s="60">
        <v>2.5299999999999998</v>
      </c>
      <c r="F25" s="60">
        <v>2.5299999999999998</v>
      </c>
    </row>
    <row r="26" spans="1:6" x14ac:dyDescent="0.15">
      <c r="A26" s="56">
        <v>42019</v>
      </c>
      <c r="B26" s="57">
        <v>11</v>
      </c>
      <c r="C26" s="58">
        <v>76.17</v>
      </c>
      <c r="D26" s="59">
        <v>78.569999999999993</v>
      </c>
      <c r="E26" s="60">
        <v>2.5299999999999998</v>
      </c>
      <c r="F26" s="60">
        <v>2.5299999999999998</v>
      </c>
    </row>
    <row r="27" spans="1:6" x14ac:dyDescent="0.15">
      <c r="A27" s="56">
        <v>42019</v>
      </c>
      <c r="B27" s="57">
        <v>12</v>
      </c>
      <c r="C27" s="58">
        <v>75.040000000000006</v>
      </c>
      <c r="D27" s="59">
        <v>77.489999999999995</v>
      </c>
      <c r="E27" s="60">
        <v>2.5299999999999998</v>
      </c>
      <c r="F27" s="60">
        <v>2.5299999999999998</v>
      </c>
    </row>
    <row r="28" spans="1:6" x14ac:dyDescent="0.15">
      <c r="A28" s="56">
        <v>42019</v>
      </c>
      <c r="B28" s="57">
        <v>13</v>
      </c>
      <c r="C28" s="58">
        <v>73.92</v>
      </c>
      <c r="D28" s="59">
        <v>76.400000000000006</v>
      </c>
      <c r="E28" s="60">
        <v>2.5299999999999998</v>
      </c>
      <c r="F28" s="60">
        <v>2.5299999999999998</v>
      </c>
    </row>
    <row r="29" spans="1:6" x14ac:dyDescent="0.15">
      <c r="A29" s="56">
        <v>42019</v>
      </c>
      <c r="B29" s="57">
        <v>14</v>
      </c>
      <c r="C29" s="58">
        <v>72.790000000000006</v>
      </c>
      <c r="D29" s="59">
        <v>75.31</v>
      </c>
      <c r="E29" s="60">
        <v>2.5299999999999998</v>
      </c>
      <c r="F29" s="60">
        <v>2.5299999999999998</v>
      </c>
    </row>
    <row r="30" spans="1:6" x14ac:dyDescent="0.15">
      <c r="A30" s="56">
        <v>42019</v>
      </c>
      <c r="B30" s="57">
        <v>15</v>
      </c>
      <c r="C30" s="58">
        <v>71.67</v>
      </c>
      <c r="D30" s="59">
        <v>74.23</v>
      </c>
      <c r="E30" s="60">
        <v>2.5299999999999998</v>
      </c>
      <c r="F30" s="60">
        <v>2.5299999999999998</v>
      </c>
    </row>
    <row r="31" spans="1:6" x14ac:dyDescent="0.15">
      <c r="A31" s="56">
        <v>42019</v>
      </c>
      <c r="B31" s="57">
        <v>16</v>
      </c>
      <c r="C31" s="58">
        <v>70.55</v>
      </c>
      <c r="D31" s="59">
        <v>73.14</v>
      </c>
      <c r="E31" s="60">
        <v>2.5299999999999998</v>
      </c>
      <c r="F31" s="60">
        <v>2.5299999999999998</v>
      </c>
    </row>
    <row r="32" spans="1:6" x14ac:dyDescent="0.15">
      <c r="A32" s="56">
        <v>42019</v>
      </c>
      <c r="B32" s="57">
        <v>17</v>
      </c>
      <c r="C32" s="58">
        <v>69.430000000000007</v>
      </c>
      <c r="D32" s="59">
        <v>72.06</v>
      </c>
      <c r="E32" s="60">
        <v>2.5299999999999998</v>
      </c>
      <c r="F32" s="60">
        <v>2.5299999999999998</v>
      </c>
    </row>
    <row r="33" spans="1:6" x14ac:dyDescent="0.15">
      <c r="A33" s="56">
        <v>42019</v>
      </c>
      <c r="B33" s="57">
        <v>18</v>
      </c>
      <c r="C33" s="58">
        <v>68.319999999999993</v>
      </c>
      <c r="D33" s="59">
        <v>70.98</v>
      </c>
      <c r="E33" s="60">
        <v>2.5299999999999998</v>
      </c>
      <c r="F33" s="60">
        <v>2.5299999999999998</v>
      </c>
    </row>
    <row r="34" spans="1:6" x14ac:dyDescent="0.15">
      <c r="A34" s="56">
        <v>42019</v>
      </c>
      <c r="B34" s="57">
        <v>19</v>
      </c>
      <c r="C34" s="58">
        <v>67.209999999999994</v>
      </c>
      <c r="D34" s="59">
        <v>69.900000000000006</v>
      </c>
      <c r="E34" s="60">
        <v>2.5299999999999998</v>
      </c>
      <c r="F34" s="60">
        <v>2.5299999999999998</v>
      </c>
    </row>
    <row r="35" spans="1:6" x14ac:dyDescent="0.15">
      <c r="A35" s="56">
        <v>42019</v>
      </c>
      <c r="B35" s="57">
        <v>20</v>
      </c>
      <c r="C35" s="58">
        <v>66.11</v>
      </c>
      <c r="D35" s="59">
        <v>68.819999999999993</v>
      </c>
      <c r="E35" s="60">
        <v>2.5299999999999998</v>
      </c>
      <c r="F35" s="60">
        <v>2.5299999999999998</v>
      </c>
    </row>
    <row r="36" spans="1:6" x14ac:dyDescent="0.15">
      <c r="A36" s="56">
        <v>42019</v>
      </c>
      <c r="B36" s="57">
        <v>21</v>
      </c>
      <c r="C36" s="58">
        <v>65.010000000000005</v>
      </c>
      <c r="D36" s="59">
        <v>67.739999999999995</v>
      </c>
      <c r="E36" s="60">
        <v>2.5299999999999998</v>
      </c>
      <c r="F36" s="60">
        <v>2.5299999999999998</v>
      </c>
    </row>
    <row r="37" spans="1:6" x14ac:dyDescent="0.15">
      <c r="A37" s="56">
        <v>42019</v>
      </c>
      <c r="B37" s="57">
        <v>22</v>
      </c>
      <c r="C37" s="58">
        <v>63.91</v>
      </c>
      <c r="D37" s="59">
        <v>66.650000000000006</v>
      </c>
      <c r="E37" s="60">
        <v>2.5299999999999998</v>
      </c>
      <c r="F37" s="60">
        <v>2.5299999999999998</v>
      </c>
    </row>
    <row r="38" spans="1:6" x14ac:dyDescent="0.15">
      <c r="A38" s="56">
        <v>42019</v>
      </c>
      <c r="B38" s="57">
        <v>23</v>
      </c>
      <c r="C38" s="58">
        <v>62.81</v>
      </c>
      <c r="D38" s="59">
        <v>65.569999999999993</v>
      </c>
      <c r="E38" s="60">
        <v>2.5299999999999998</v>
      </c>
      <c r="F38" s="60">
        <v>2.5299999999999998</v>
      </c>
    </row>
    <row r="39" spans="1:6" x14ac:dyDescent="0.15">
      <c r="A39" s="56">
        <v>42019</v>
      </c>
      <c r="B39" s="57">
        <v>24</v>
      </c>
      <c r="C39" s="58">
        <v>61.71</v>
      </c>
      <c r="D39" s="59">
        <v>64.489999999999995</v>
      </c>
      <c r="E39" s="60">
        <v>2.5299999999999998</v>
      </c>
      <c r="F39" s="60">
        <v>2.5299999999999998</v>
      </c>
    </row>
    <row r="40" spans="1:6" x14ac:dyDescent="0.15">
      <c r="A40" s="56">
        <v>42019</v>
      </c>
      <c r="B40" s="57">
        <v>25</v>
      </c>
      <c r="C40" s="58">
        <v>60.61</v>
      </c>
      <c r="D40" s="59">
        <v>63.41</v>
      </c>
      <c r="E40" s="60">
        <v>2.5299999999999998</v>
      </c>
      <c r="F40" s="60">
        <v>2.5299999999999998</v>
      </c>
    </row>
    <row r="41" spans="1:6" x14ac:dyDescent="0.15">
      <c r="A41" s="56">
        <v>42019</v>
      </c>
      <c r="B41" s="57">
        <v>26</v>
      </c>
      <c r="C41" s="58">
        <v>59.51</v>
      </c>
      <c r="D41" s="59">
        <v>62.33</v>
      </c>
      <c r="E41" s="60">
        <v>2.5299999999999998</v>
      </c>
      <c r="F41" s="60">
        <v>2.5299999999999998</v>
      </c>
    </row>
    <row r="42" spans="1:6" x14ac:dyDescent="0.15">
      <c r="A42" s="56">
        <v>42019</v>
      </c>
      <c r="B42" s="57">
        <v>27</v>
      </c>
      <c r="C42" s="58">
        <v>58.41</v>
      </c>
      <c r="D42" s="59">
        <v>61.24</v>
      </c>
      <c r="E42" s="60">
        <v>2.5299999999999998</v>
      </c>
      <c r="F42" s="60">
        <v>2.5299999999999998</v>
      </c>
    </row>
    <row r="43" spans="1:6" x14ac:dyDescent="0.15">
      <c r="A43" s="56">
        <v>42019</v>
      </c>
      <c r="B43" s="57">
        <v>28</v>
      </c>
      <c r="C43" s="58">
        <v>57.31</v>
      </c>
      <c r="D43" s="59">
        <v>60.16</v>
      </c>
      <c r="E43" s="60">
        <v>2.5299999999999998</v>
      </c>
      <c r="F43" s="60">
        <v>2.5299999999999998</v>
      </c>
    </row>
    <row r="44" spans="1:6" x14ac:dyDescent="0.15">
      <c r="A44" s="56">
        <v>42019</v>
      </c>
      <c r="B44" s="57">
        <v>29</v>
      </c>
      <c r="C44" s="58">
        <v>56.21</v>
      </c>
      <c r="D44" s="59">
        <v>59.08</v>
      </c>
      <c r="E44" s="60">
        <v>2.5299999999999998</v>
      </c>
      <c r="F44" s="60">
        <v>2.5299999999999998</v>
      </c>
    </row>
    <row r="45" spans="1:6" x14ac:dyDescent="0.15">
      <c r="A45" s="56">
        <v>42019</v>
      </c>
      <c r="B45" s="57">
        <v>30</v>
      </c>
      <c r="C45" s="58">
        <v>55.1</v>
      </c>
      <c r="D45" s="59">
        <v>58</v>
      </c>
      <c r="E45" s="60">
        <v>2.5299999999999998</v>
      </c>
      <c r="F45" s="60">
        <v>2.5299999999999998</v>
      </c>
    </row>
    <row r="46" spans="1:6" x14ac:dyDescent="0.15">
      <c r="A46" s="56">
        <v>42019</v>
      </c>
      <c r="B46" s="57">
        <v>31</v>
      </c>
      <c r="C46" s="58">
        <v>54</v>
      </c>
      <c r="D46" s="59">
        <v>56.92</v>
      </c>
      <c r="E46" s="60">
        <v>2.5299999999999998</v>
      </c>
      <c r="F46" s="60">
        <v>2.5299999999999998</v>
      </c>
    </row>
    <row r="47" spans="1:6" x14ac:dyDescent="0.15">
      <c r="A47" s="56">
        <v>42019</v>
      </c>
      <c r="B47" s="57">
        <v>32</v>
      </c>
      <c r="C47" s="58">
        <v>52.89</v>
      </c>
      <c r="D47" s="59">
        <v>55.84</v>
      </c>
      <c r="E47" s="60">
        <v>2.5299999999999998</v>
      </c>
      <c r="F47" s="60">
        <v>2.5299999999999998</v>
      </c>
    </row>
    <row r="48" spans="1:6" x14ac:dyDescent="0.15">
      <c r="A48" s="56">
        <v>42019</v>
      </c>
      <c r="B48" s="57">
        <v>33</v>
      </c>
      <c r="C48" s="58">
        <v>51.78</v>
      </c>
      <c r="D48" s="59">
        <v>54.76</v>
      </c>
      <c r="E48" s="60">
        <v>2.5299999999999998</v>
      </c>
      <c r="F48" s="60">
        <v>2.5299999999999998</v>
      </c>
    </row>
    <row r="49" spans="1:6" x14ac:dyDescent="0.15">
      <c r="A49" s="56">
        <v>42019</v>
      </c>
      <c r="B49" s="57">
        <v>34</v>
      </c>
      <c r="C49" s="58">
        <v>50.68</v>
      </c>
      <c r="D49" s="59">
        <v>53.68</v>
      </c>
      <c r="E49" s="60">
        <v>2.5299999999999998</v>
      </c>
      <c r="F49" s="60">
        <v>2.5299999999999998</v>
      </c>
    </row>
    <row r="50" spans="1:6" x14ac:dyDescent="0.15">
      <c r="A50" s="56">
        <v>42019</v>
      </c>
      <c r="B50" s="57">
        <v>35</v>
      </c>
      <c r="C50" s="58">
        <v>49.57</v>
      </c>
      <c r="D50" s="59">
        <v>52.6</v>
      </c>
      <c r="E50" s="60">
        <v>2.5299999999999998</v>
      </c>
      <c r="F50" s="60">
        <v>2.5299999999999998</v>
      </c>
    </row>
    <row r="51" spans="1:6" x14ac:dyDescent="0.15">
      <c r="A51" s="56">
        <v>42019</v>
      </c>
      <c r="B51" s="57">
        <v>36</v>
      </c>
      <c r="C51" s="58">
        <v>48.46</v>
      </c>
      <c r="D51" s="59">
        <v>51.52</v>
      </c>
      <c r="E51" s="60">
        <v>2.5299999999999998</v>
      </c>
      <c r="F51" s="60">
        <v>2.5299999999999998</v>
      </c>
    </row>
    <row r="52" spans="1:6" x14ac:dyDescent="0.15">
      <c r="A52" s="56">
        <v>42019</v>
      </c>
      <c r="B52" s="57">
        <v>37</v>
      </c>
      <c r="C52" s="58">
        <v>47.36</v>
      </c>
      <c r="D52" s="59">
        <v>50.45</v>
      </c>
      <c r="E52" s="60">
        <v>2.5299999999999998</v>
      </c>
      <c r="F52" s="60">
        <v>2.5299999999999998</v>
      </c>
    </row>
    <row r="53" spans="1:6" x14ac:dyDescent="0.15">
      <c r="A53" s="56">
        <v>42019</v>
      </c>
      <c r="B53" s="57">
        <v>38</v>
      </c>
      <c r="C53" s="58">
        <v>46.26</v>
      </c>
      <c r="D53" s="59">
        <v>49.37</v>
      </c>
      <c r="E53" s="60">
        <v>2.5299999999999998</v>
      </c>
      <c r="F53" s="60">
        <v>2.5299999999999998</v>
      </c>
    </row>
    <row r="54" spans="1:6" x14ac:dyDescent="0.15">
      <c r="A54" s="56">
        <v>42019</v>
      </c>
      <c r="B54" s="57">
        <v>39</v>
      </c>
      <c r="C54" s="58">
        <v>45.16</v>
      </c>
      <c r="D54" s="59">
        <v>48.3</v>
      </c>
      <c r="E54" s="60">
        <v>2.5299999999999998</v>
      </c>
      <c r="F54" s="60">
        <v>2.5299999999999998</v>
      </c>
    </row>
    <row r="55" spans="1:6" x14ac:dyDescent="0.15">
      <c r="A55" s="56">
        <v>42019</v>
      </c>
      <c r="B55" s="57">
        <v>40</v>
      </c>
      <c r="C55" s="58">
        <v>44.06</v>
      </c>
      <c r="D55" s="59">
        <v>47.24</v>
      </c>
      <c r="E55" s="60">
        <v>2.5299999999999998</v>
      </c>
      <c r="F55" s="60">
        <v>2.5299999999999998</v>
      </c>
    </row>
    <row r="56" spans="1:6" x14ac:dyDescent="0.15">
      <c r="A56" s="56">
        <v>42019</v>
      </c>
      <c r="B56" s="57">
        <v>41</v>
      </c>
      <c r="C56" s="58">
        <v>42.97</v>
      </c>
      <c r="D56" s="59">
        <v>46.17</v>
      </c>
      <c r="E56" s="60">
        <v>2.5299999999999998</v>
      </c>
      <c r="F56" s="60">
        <v>2.5299999999999998</v>
      </c>
    </row>
    <row r="57" spans="1:6" x14ac:dyDescent="0.15">
      <c r="A57" s="56">
        <v>42019</v>
      </c>
      <c r="B57" s="57">
        <v>42</v>
      </c>
      <c r="C57" s="58">
        <v>41.88</v>
      </c>
      <c r="D57" s="59">
        <v>45.11</v>
      </c>
      <c r="E57" s="60">
        <v>2.5299999999999998</v>
      </c>
      <c r="F57" s="60">
        <v>2.5299999999999998</v>
      </c>
    </row>
    <row r="58" spans="1:6" x14ac:dyDescent="0.15">
      <c r="A58" s="56">
        <v>42019</v>
      </c>
      <c r="B58" s="57">
        <v>43</v>
      </c>
      <c r="C58" s="58">
        <v>40.799999999999997</v>
      </c>
      <c r="D58" s="59">
        <v>44.05</v>
      </c>
      <c r="E58" s="60">
        <v>2.5299999999999998</v>
      </c>
      <c r="F58" s="60">
        <v>2.5299999999999998</v>
      </c>
    </row>
    <row r="59" spans="1:6" x14ac:dyDescent="0.15">
      <c r="A59" s="56">
        <v>42019</v>
      </c>
      <c r="B59" s="57">
        <v>44</v>
      </c>
      <c r="C59" s="58">
        <v>39.72</v>
      </c>
      <c r="D59" s="59">
        <v>43</v>
      </c>
      <c r="E59" s="60">
        <v>2.5299999999999998</v>
      </c>
      <c r="F59" s="60">
        <v>2.5299999999999998</v>
      </c>
    </row>
    <row r="60" spans="1:6" x14ac:dyDescent="0.15">
      <c r="A60" s="56">
        <v>42019</v>
      </c>
      <c r="B60" s="57">
        <v>45</v>
      </c>
      <c r="C60" s="58">
        <v>38.64</v>
      </c>
      <c r="D60" s="59">
        <v>41.95</v>
      </c>
      <c r="E60" s="60">
        <v>2.5299999999999998</v>
      </c>
      <c r="F60" s="60">
        <v>2.5299999999999998</v>
      </c>
    </row>
    <row r="61" spans="1:6" x14ac:dyDescent="0.15">
      <c r="A61" s="56">
        <v>42019</v>
      </c>
      <c r="B61" s="57">
        <v>46</v>
      </c>
      <c r="C61" s="58">
        <v>37.58</v>
      </c>
      <c r="D61" s="59">
        <v>40.909999999999997</v>
      </c>
      <c r="E61" s="60">
        <v>2.5299999999999998</v>
      </c>
      <c r="F61" s="60">
        <v>2.5299999999999998</v>
      </c>
    </row>
    <row r="62" spans="1:6" x14ac:dyDescent="0.15">
      <c r="A62" s="56">
        <v>42019</v>
      </c>
      <c r="B62" s="57">
        <v>47</v>
      </c>
      <c r="C62" s="58">
        <v>36.520000000000003</v>
      </c>
      <c r="D62" s="59">
        <v>39.869999999999997</v>
      </c>
      <c r="E62" s="60">
        <v>2.5299999999999998</v>
      </c>
      <c r="F62" s="60">
        <v>2.5299999999999998</v>
      </c>
    </row>
    <row r="63" spans="1:6" x14ac:dyDescent="0.15">
      <c r="A63" s="56">
        <v>42019</v>
      </c>
      <c r="B63" s="57">
        <v>48</v>
      </c>
      <c r="C63" s="58">
        <v>35.47</v>
      </c>
      <c r="D63" s="59">
        <v>38.840000000000003</v>
      </c>
      <c r="E63" s="60">
        <v>2.5299999999999998</v>
      </c>
      <c r="F63" s="60">
        <v>2.5299999999999998</v>
      </c>
    </row>
    <row r="64" spans="1:6" x14ac:dyDescent="0.15">
      <c r="A64" s="56">
        <v>42019</v>
      </c>
      <c r="B64" s="57">
        <v>49</v>
      </c>
      <c r="C64" s="58">
        <v>34.43</v>
      </c>
      <c r="D64" s="59">
        <v>37.82</v>
      </c>
      <c r="E64" s="60">
        <v>2.5299999999999998</v>
      </c>
      <c r="F64" s="60">
        <v>2.5299999999999998</v>
      </c>
    </row>
    <row r="65" spans="1:6" x14ac:dyDescent="0.15">
      <c r="A65" s="56">
        <v>42019</v>
      </c>
      <c r="B65" s="57">
        <v>50</v>
      </c>
      <c r="C65" s="58">
        <v>33.4</v>
      </c>
      <c r="D65" s="59">
        <v>36.81</v>
      </c>
      <c r="E65" s="60">
        <v>2.5299999999999998</v>
      </c>
      <c r="F65" s="60">
        <v>2.5299999999999998</v>
      </c>
    </row>
    <row r="66" spans="1:6" x14ac:dyDescent="0.15">
      <c r="A66" s="56">
        <v>42019</v>
      </c>
      <c r="B66" s="57">
        <v>51</v>
      </c>
      <c r="C66" s="58">
        <v>32.380000000000003</v>
      </c>
      <c r="D66" s="59">
        <v>35.799999999999997</v>
      </c>
      <c r="E66" s="60">
        <v>2.5299999999999998</v>
      </c>
      <c r="F66" s="60">
        <v>2.5299999999999998</v>
      </c>
    </row>
    <row r="67" spans="1:6" x14ac:dyDescent="0.15">
      <c r="A67" s="56">
        <v>42019</v>
      </c>
      <c r="B67" s="57">
        <v>52</v>
      </c>
      <c r="C67" s="58">
        <v>31.37</v>
      </c>
      <c r="D67" s="59">
        <v>34.799999999999997</v>
      </c>
      <c r="E67" s="60">
        <v>2.5299999999999998</v>
      </c>
      <c r="F67" s="60">
        <v>2.5299999999999998</v>
      </c>
    </row>
    <row r="68" spans="1:6" x14ac:dyDescent="0.15">
      <c r="A68" s="56">
        <v>42019</v>
      </c>
      <c r="B68" s="57">
        <v>53</v>
      </c>
      <c r="C68" s="58">
        <v>30.37</v>
      </c>
      <c r="D68" s="59">
        <v>33.799999999999997</v>
      </c>
      <c r="E68" s="60">
        <v>2.5299999999999998</v>
      </c>
      <c r="F68" s="60">
        <v>2.5299999999999998</v>
      </c>
    </row>
    <row r="69" spans="1:6" x14ac:dyDescent="0.15">
      <c r="A69" s="56">
        <v>42019</v>
      </c>
      <c r="B69" s="57">
        <v>54</v>
      </c>
      <c r="C69" s="58">
        <v>29.38</v>
      </c>
      <c r="D69" s="59">
        <v>32.81</v>
      </c>
      <c r="E69" s="60">
        <v>2.5299999999999998</v>
      </c>
      <c r="F69" s="60">
        <v>2.5299999999999998</v>
      </c>
    </row>
    <row r="70" spans="1:6" x14ac:dyDescent="0.15">
      <c r="A70" s="56">
        <v>42019</v>
      </c>
      <c r="B70" s="57">
        <v>55</v>
      </c>
      <c r="C70" s="58">
        <v>28.4</v>
      </c>
      <c r="D70" s="59">
        <v>31.83</v>
      </c>
      <c r="E70" s="60">
        <v>2.5299999999999998</v>
      </c>
      <c r="F70" s="60">
        <v>2.5299999999999998</v>
      </c>
    </row>
    <row r="71" spans="1:6" x14ac:dyDescent="0.15">
      <c r="A71" s="56">
        <v>42019</v>
      </c>
      <c r="B71" s="57">
        <v>56</v>
      </c>
      <c r="C71" s="58">
        <v>27.43</v>
      </c>
      <c r="D71" s="59">
        <v>30.85</v>
      </c>
      <c r="E71" s="60">
        <v>2.52</v>
      </c>
      <c r="F71" s="60">
        <v>2.5299999999999998</v>
      </c>
    </row>
    <row r="72" spans="1:6" x14ac:dyDescent="0.15">
      <c r="A72" s="56">
        <v>42019</v>
      </c>
      <c r="B72" s="57">
        <v>57</v>
      </c>
      <c r="C72" s="58">
        <v>26.47</v>
      </c>
      <c r="D72" s="59">
        <v>29.87</v>
      </c>
      <c r="E72" s="60">
        <v>2.5099999999999998</v>
      </c>
      <c r="F72" s="60">
        <v>2.5299999999999998</v>
      </c>
    </row>
    <row r="73" spans="1:6" x14ac:dyDescent="0.15">
      <c r="A73" s="56">
        <v>42019</v>
      </c>
      <c r="B73" s="57">
        <v>58</v>
      </c>
      <c r="C73" s="58">
        <v>25.52</v>
      </c>
      <c r="D73" s="59">
        <v>28.9</v>
      </c>
      <c r="E73" s="60">
        <v>2.5</v>
      </c>
      <c r="F73" s="60">
        <v>2.5299999999999998</v>
      </c>
    </row>
    <row r="74" spans="1:6" x14ac:dyDescent="0.15">
      <c r="A74" s="56">
        <v>42019</v>
      </c>
      <c r="B74" s="57">
        <v>59</v>
      </c>
      <c r="C74" s="58">
        <v>24.59</v>
      </c>
      <c r="D74" s="59">
        <v>27.94</v>
      </c>
      <c r="E74" s="60">
        <v>2.4900000000000002</v>
      </c>
      <c r="F74" s="60">
        <v>2.52</v>
      </c>
    </row>
    <row r="75" spans="1:6" x14ac:dyDescent="0.15">
      <c r="A75" s="56">
        <v>42019</v>
      </c>
      <c r="B75" s="57">
        <v>60</v>
      </c>
      <c r="C75" s="58">
        <v>23.66</v>
      </c>
      <c r="D75" s="59">
        <v>26.97</v>
      </c>
      <c r="E75" s="60">
        <v>2.4700000000000002</v>
      </c>
      <c r="F75" s="60">
        <v>2.52</v>
      </c>
    </row>
    <row r="76" spans="1:6" x14ac:dyDescent="0.15">
      <c r="A76" s="56">
        <v>42019</v>
      </c>
      <c r="B76" s="57">
        <v>61</v>
      </c>
      <c r="C76" s="58">
        <v>22.73</v>
      </c>
      <c r="D76" s="59">
        <v>26.02</v>
      </c>
      <c r="E76" s="60">
        <v>2.46</v>
      </c>
      <c r="F76" s="60">
        <v>2.5099999999999998</v>
      </c>
    </row>
    <row r="77" spans="1:6" x14ac:dyDescent="0.15">
      <c r="A77" s="56">
        <v>42019</v>
      </c>
      <c r="B77" s="57">
        <v>62</v>
      </c>
      <c r="C77" s="58">
        <v>21.82</v>
      </c>
      <c r="D77" s="59">
        <v>25.06</v>
      </c>
      <c r="E77" s="60">
        <v>2.44</v>
      </c>
      <c r="F77" s="60">
        <v>2.4900000000000002</v>
      </c>
    </row>
    <row r="78" spans="1:6" x14ac:dyDescent="0.15">
      <c r="A78" s="56">
        <v>42019</v>
      </c>
      <c r="B78" s="57">
        <v>63</v>
      </c>
      <c r="C78" s="58">
        <v>20.91</v>
      </c>
      <c r="D78" s="59">
        <v>24.11</v>
      </c>
      <c r="E78" s="60">
        <v>2.42</v>
      </c>
      <c r="F78" s="60">
        <v>2.48</v>
      </c>
    </row>
    <row r="79" spans="1:6" x14ac:dyDescent="0.15">
      <c r="A79" s="56">
        <v>42019</v>
      </c>
      <c r="B79" s="57">
        <v>64</v>
      </c>
      <c r="C79" s="58">
        <v>20.02</v>
      </c>
      <c r="D79" s="59">
        <v>23.17</v>
      </c>
      <c r="E79" s="60">
        <v>2.4</v>
      </c>
      <c r="F79" s="60">
        <v>2.46</v>
      </c>
    </row>
    <row r="80" spans="1:6" x14ac:dyDescent="0.15">
      <c r="A80" s="56">
        <v>42019</v>
      </c>
      <c r="B80" s="57">
        <v>65</v>
      </c>
      <c r="C80" s="58">
        <v>19.13</v>
      </c>
      <c r="D80" s="59">
        <v>22.23</v>
      </c>
      <c r="E80" s="60">
        <v>2.39</v>
      </c>
      <c r="F80" s="60">
        <v>2.4500000000000002</v>
      </c>
    </row>
    <row r="81" spans="1:6" x14ac:dyDescent="0.15">
      <c r="A81" s="56">
        <v>42019</v>
      </c>
      <c r="B81" s="57">
        <v>66</v>
      </c>
      <c r="C81" s="58">
        <v>18.25</v>
      </c>
      <c r="D81" s="59">
        <v>21.29</v>
      </c>
      <c r="E81" s="60">
        <v>2.37</v>
      </c>
      <c r="F81" s="60">
        <v>2.4300000000000002</v>
      </c>
    </row>
    <row r="82" spans="1:6" x14ac:dyDescent="0.15">
      <c r="A82" s="56">
        <v>42019</v>
      </c>
      <c r="B82" s="57">
        <v>67</v>
      </c>
      <c r="C82" s="58">
        <v>17.38</v>
      </c>
      <c r="D82" s="59">
        <v>20.36</v>
      </c>
      <c r="E82" s="60">
        <v>2.35</v>
      </c>
      <c r="F82" s="60">
        <v>2.41</v>
      </c>
    </row>
    <row r="83" spans="1:6" x14ac:dyDescent="0.15">
      <c r="A83" s="56">
        <v>42019</v>
      </c>
      <c r="B83" s="57">
        <v>68</v>
      </c>
      <c r="C83" s="58">
        <v>16.53</v>
      </c>
      <c r="D83" s="59">
        <v>19.440000000000001</v>
      </c>
      <c r="E83" s="60">
        <v>2.33</v>
      </c>
      <c r="F83" s="60">
        <v>2.39</v>
      </c>
    </row>
    <row r="84" spans="1:6" x14ac:dyDescent="0.15">
      <c r="A84" s="56">
        <v>42019</v>
      </c>
      <c r="B84" s="57">
        <v>69</v>
      </c>
      <c r="C84" s="58">
        <v>15.69</v>
      </c>
      <c r="D84" s="59">
        <v>18.53</v>
      </c>
      <c r="E84" s="60">
        <v>2.31</v>
      </c>
      <c r="F84" s="60">
        <v>2.38</v>
      </c>
    </row>
    <row r="85" spans="1:6" x14ac:dyDescent="0.15">
      <c r="A85" s="56">
        <v>42019</v>
      </c>
      <c r="B85" s="57">
        <v>70</v>
      </c>
      <c r="C85" s="58">
        <v>14.87</v>
      </c>
      <c r="D85" s="59">
        <v>17.63</v>
      </c>
      <c r="E85" s="60">
        <v>2.2799999999999998</v>
      </c>
      <c r="F85" s="60">
        <v>2.36</v>
      </c>
    </row>
    <row r="86" spans="1:6" x14ac:dyDescent="0.15">
      <c r="A86" s="56">
        <v>42019</v>
      </c>
      <c r="B86" s="57">
        <v>71</v>
      </c>
      <c r="C86" s="58">
        <v>14.06</v>
      </c>
      <c r="D86" s="59">
        <v>16.739999999999998</v>
      </c>
      <c r="E86" s="60">
        <v>2.2400000000000002</v>
      </c>
      <c r="F86" s="60">
        <v>2.34</v>
      </c>
    </row>
    <row r="87" spans="1:6" x14ac:dyDescent="0.15">
      <c r="A87" s="56">
        <v>42019</v>
      </c>
      <c r="B87" s="57">
        <v>72</v>
      </c>
      <c r="C87" s="58">
        <v>13.27</v>
      </c>
      <c r="D87" s="59">
        <v>15.86</v>
      </c>
      <c r="E87" s="60">
        <v>2.19</v>
      </c>
      <c r="F87" s="60">
        <v>2.3199999999999998</v>
      </c>
    </row>
    <row r="88" spans="1:6" x14ac:dyDescent="0.15">
      <c r="A88" s="56">
        <v>42019</v>
      </c>
      <c r="B88" s="57">
        <v>73</v>
      </c>
      <c r="C88" s="58">
        <v>12.5</v>
      </c>
      <c r="D88" s="59">
        <v>14.99</v>
      </c>
      <c r="E88" s="60">
        <v>2.14</v>
      </c>
      <c r="F88" s="60">
        <v>2.29</v>
      </c>
    </row>
    <row r="89" spans="1:6" x14ac:dyDescent="0.15">
      <c r="A89" s="56">
        <v>42019</v>
      </c>
      <c r="B89" s="57">
        <v>74</v>
      </c>
      <c r="C89" s="58">
        <v>11.75</v>
      </c>
      <c r="D89" s="59">
        <v>14.14</v>
      </c>
      <c r="E89" s="60">
        <v>2.0699999999999998</v>
      </c>
      <c r="F89" s="60">
        <v>2.25</v>
      </c>
    </row>
    <row r="90" spans="1:6" x14ac:dyDescent="0.15">
      <c r="A90" s="56">
        <v>42019</v>
      </c>
      <c r="B90" s="57">
        <v>75</v>
      </c>
      <c r="C90" s="58">
        <v>11.02</v>
      </c>
      <c r="D90" s="59">
        <v>13.3</v>
      </c>
      <c r="E90" s="60">
        <v>1.99</v>
      </c>
      <c r="F90" s="60">
        <v>2.2000000000000002</v>
      </c>
    </row>
    <row r="91" spans="1:6" x14ac:dyDescent="0.15">
      <c r="A91" s="56">
        <v>42019</v>
      </c>
      <c r="B91" s="57">
        <v>76</v>
      </c>
      <c r="C91" s="58">
        <v>10.32</v>
      </c>
      <c r="D91" s="59">
        <v>12.49</v>
      </c>
      <c r="E91" s="60">
        <v>1.9</v>
      </c>
      <c r="F91" s="60">
        <v>2.13</v>
      </c>
    </row>
    <row r="92" spans="1:6" x14ac:dyDescent="0.15">
      <c r="A92" s="56">
        <v>42019</v>
      </c>
      <c r="B92" s="57">
        <v>77</v>
      </c>
      <c r="C92" s="58">
        <v>9.65</v>
      </c>
      <c r="D92" s="59">
        <v>11.7</v>
      </c>
      <c r="E92" s="60">
        <v>1.8</v>
      </c>
      <c r="F92" s="60">
        <v>2.06</v>
      </c>
    </row>
    <row r="93" spans="1:6" x14ac:dyDescent="0.15">
      <c r="A93" s="56">
        <v>42019</v>
      </c>
      <c r="B93" s="57">
        <v>78</v>
      </c>
      <c r="C93" s="58">
        <v>9</v>
      </c>
      <c r="D93" s="59">
        <v>10.93</v>
      </c>
      <c r="E93" s="60">
        <v>1.7</v>
      </c>
      <c r="F93" s="60">
        <v>1.98</v>
      </c>
    </row>
    <row r="94" spans="1:6" x14ac:dyDescent="0.15">
      <c r="A94" s="56">
        <v>42019</v>
      </c>
      <c r="B94" s="57">
        <v>79</v>
      </c>
      <c r="C94" s="58">
        <v>8.3800000000000008</v>
      </c>
      <c r="D94" s="59">
        <v>10.19</v>
      </c>
      <c r="E94" s="60">
        <v>1.59</v>
      </c>
      <c r="F94" s="60">
        <v>1.88</v>
      </c>
    </row>
    <row r="95" spans="1:6" x14ac:dyDescent="0.15">
      <c r="A95" s="56">
        <v>42019</v>
      </c>
      <c r="B95" s="57">
        <v>80</v>
      </c>
      <c r="C95" s="58">
        <v>7.79</v>
      </c>
      <c r="D95" s="59">
        <v>9.48</v>
      </c>
      <c r="E95" s="60">
        <v>1.49</v>
      </c>
      <c r="F95" s="60">
        <v>1.78</v>
      </c>
    </row>
    <row r="96" spans="1:6" x14ac:dyDescent="0.15">
      <c r="A96" s="56">
        <v>42019</v>
      </c>
      <c r="B96" s="57">
        <v>81</v>
      </c>
      <c r="C96" s="58">
        <v>7.23</v>
      </c>
      <c r="D96" s="59">
        <v>8.8000000000000007</v>
      </c>
      <c r="E96" s="60">
        <v>1.38</v>
      </c>
      <c r="F96" s="60">
        <v>1.66</v>
      </c>
    </row>
    <row r="97" spans="1:6" x14ac:dyDescent="0.15">
      <c r="A97" s="56">
        <v>42019</v>
      </c>
      <c r="B97" s="57">
        <v>82</v>
      </c>
      <c r="C97" s="58">
        <v>6.7</v>
      </c>
      <c r="D97" s="59">
        <v>8.16</v>
      </c>
      <c r="E97" s="60">
        <v>1.29</v>
      </c>
      <c r="F97" s="60">
        <v>1.55</v>
      </c>
    </row>
    <row r="98" spans="1:6" x14ac:dyDescent="0.15">
      <c r="A98" s="56">
        <v>42019</v>
      </c>
      <c r="B98" s="57">
        <v>83</v>
      </c>
      <c r="C98" s="58">
        <v>6.2</v>
      </c>
      <c r="D98" s="59">
        <v>7.55</v>
      </c>
      <c r="E98" s="60">
        <v>1.2</v>
      </c>
      <c r="F98" s="60">
        <v>1.44</v>
      </c>
    </row>
    <row r="99" spans="1:6" x14ac:dyDescent="0.15">
      <c r="A99" s="56">
        <v>42019</v>
      </c>
      <c r="B99" s="57">
        <v>84</v>
      </c>
      <c r="C99" s="58">
        <v>5.73</v>
      </c>
      <c r="D99" s="59">
        <v>6.98</v>
      </c>
      <c r="E99" s="60">
        <v>1.1000000000000001</v>
      </c>
      <c r="F99" s="60">
        <v>1.34</v>
      </c>
    </row>
    <row r="100" spans="1:6" x14ac:dyDescent="0.15">
      <c r="A100" s="56">
        <v>42019</v>
      </c>
      <c r="B100" s="57">
        <v>85</v>
      </c>
      <c r="C100" s="58">
        <v>5.29</v>
      </c>
      <c r="D100" s="59">
        <v>6.44</v>
      </c>
      <c r="E100" s="60">
        <v>1.01</v>
      </c>
      <c r="F100" s="60">
        <v>1.24</v>
      </c>
    </row>
    <row r="101" spans="1:6" x14ac:dyDescent="0.15">
      <c r="A101" s="56">
        <v>42019</v>
      </c>
      <c r="B101" s="57">
        <v>86</v>
      </c>
      <c r="C101" s="58">
        <v>4.8899999999999997</v>
      </c>
      <c r="D101" s="59">
        <v>5.94</v>
      </c>
      <c r="E101" s="60">
        <v>0.92</v>
      </c>
      <c r="F101" s="60">
        <v>1.1499999999999999</v>
      </c>
    </row>
    <row r="102" spans="1:6" x14ac:dyDescent="0.15">
      <c r="A102" s="56">
        <v>42019</v>
      </c>
      <c r="B102" s="57">
        <v>87</v>
      </c>
      <c r="C102" s="58">
        <v>4.51</v>
      </c>
      <c r="D102" s="59">
        <v>5.47</v>
      </c>
      <c r="E102" s="60">
        <v>0.83</v>
      </c>
      <c r="F102" s="60">
        <v>1.05</v>
      </c>
    </row>
    <row r="103" spans="1:6" x14ac:dyDescent="0.15">
      <c r="A103" s="56">
        <v>42019</v>
      </c>
      <c r="B103" s="57">
        <v>88</v>
      </c>
      <c r="C103" s="58">
        <v>4.16</v>
      </c>
      <c r="D103" s="59">
        <v>5.05</v>
      </c>
      <c r="E103" s="60">
        <v>0.74</v>
      </c>
      <c r="F103" s="60">
        <v>0.96</v>
      </c>
    </row>
    <row r="104" spans="1:6" x14ac:dyDescent="0.15">
      <c r="A104" s="56">
        <v>42019</v>
      </c>
      <c r="B104" s="57">
        <v>89</v>
      </c>
      <c r="C104" s="58">
        <v>3.83</v>
      </c>
      <c r="D104" s="59">
        <v>4.6500000000000004</v>
      </c>
      <c r="E104" s="60">
        <v>0.66</v>
      </c>
      <c r="F104" s="60">
        <v>0.86</v>
      </c>
    </row>
    <row r="105" spans="1:6" x14ac:dyDescent="0.15">
      <c r="A105" s="56">
        <v>42019</v>
      </c>
      <c r="B105" s="57">
        <v>90</v>
      </c>
      <c r="C105" s="58">
        <v>3.53</v>
      </c>
      <c r="D105" s="59">
        <v>4.29</v>
      </c>
      <c r="E105" s="60">
        <v>0.57999999999999996</v>
      </c>
      <c r="F105" s="60">
        <v>0.77</v>
      </c>
    </row>
    <row r="106" spans="1:6" x14ac:dyDescent="0.15">
      <c r="A106" s="56">
        <v>42019</v>
      </c>
      <c r="B106" s="57">
        <v>91</v>
      </c>
      <c r="C106" s="58">
        <v>3.26</v>
      </c>
      <c r="D106" s="59">
        <v>3.96</v>
      </c>
      <c r="E106" s="60">
        <v>0.52</v>
      </c>
      <c r="F106" s="60">
        <v>0.69</v>
      </c>
    </row>
    <row r="107" spans="1:6" x14ac:dyDescent="0.15">
      <c r="A107" s="56">
        <v>42019</v>
      </c>
      <c r="B107" s="57">
        <v>92</v>
      </c>
      <c r="C107" s="58">
        <v>3.02</v>
      </c>
      <c r="D107" s="59">
        <v>3.65</v>
      </c>
      <c r="E107" s="60">
        <v>0.46</v>
      </c>
      <c r="F107" s="60">
        <v>0.61</v>
      </c>
    </row>
    <row r="108" spans="1:6" x14ac:dyDescent="0.15">
      <c r="A108" s="56">
        <v>42019</v>
      </c>
      <c r="B108" s="57">
        <v>93</v>
      </c>
      <c r="C108" s="58">
        <v>2.81</v>
      </c>
      <c r="D108" s="59">
        <v>3.38</v>
      </c>
      <c r="E108" s="60">
        <v>0.42</v>
      </c>
      <c r="F108" s="60">
        <v>0.55000000000000004</v>
      </c>
    </row>
    <row r="109" spans="1:6" x14ac:dyDescent="0.15">
      <c r="A109" s="56">
        <v>42019</v>
      </c>
      <c r="B109" s="57">
        <v>94</v>
      </c>
      <c r="C109" s="58">
        <v>2.62</v>
      </c>
      <c r="D109" s="59">
        <v>3.12</v>
      </c>
      <c r="E109" s="60">
        <v>0.38</v>
      </c>
      <c r="F109" s="60">
        <v>0.48</v>
      </c>
    </row>
    <row r="110" spans="1:6" x14ac:dyDescent="0.15">
      <c r="A110" s="56">
        <v>42019</v>
      </c>
      <c r="B110" s="57">
        <v>95</v>
      </c>
      <c r="C110" s="58">
        <v>2.44</v>
      </c>
      <c r="D110" s="59">
        <v>2.89</v>
      </c>
      <c r="E110" s="60">
        <v>0.35</v>
      </c>
      <c r="F110" s="60">
        <v>0.43</v>
      </c>
    </row>
    <row r="111" spans="1:6" x14ac:dyDescent="0.15">
      <c r="A111" s="56">
        <v>42019</v>
      </c>
      <c r="B111" s="57">
        <v>96</v>
      </c>
      <c r="C111" s="58">
        <v>2.2799999999999998</v>
      </c>
      <c r="D111" s="59">
        <v>2.67</v>
      </c>
      <c r="E111" s="60">
        <v>0.32</v>
      </c>
      <c r="F111" s="60">
        <v>0.39</v>
      </c>
    </row>
    <row r="112" spans="1:6" x14ac:dyDescent="0.15">
      <c r="A112" s="56">
        <v>42019</v>
      </c>
      <c r="B112" s="57">
        <v>97</v>
      </c>
      <c r="C112" s="58">
        <v>2.13</v>
      </c>
      <c r="D112" s="59">
        <v>2.4700000000000002</v>
      </c>
      <c r="E112" s="60">
        <v>0.28999999999999998</v>
      </c>
      <c r="F112" s="60">
        <v>0.35</v>
      </c>
    </row>
    <row r="113" spans="1:6" x14ac:dyDescent="0.15">
      <c r="A113" s="56">
        <v>42019</v>
      </c>
      <c r="B113" s="57">
        <v>98</v>
      </c>
      <c r="C113" s="58">
        <v>1.99</v>
      </c>
      <c r="D113" s="59">
        <v>2.2799999999999998</v>
      </c>
      <c r="E113" s="60">
        <v>0.27</v>
      </c>
      <c r="F113" s="60">
        <v>0.32</v>
      </c>
    </row>
    <row r="114" spans="1:6" x14ac:dyDescent="0.15">
      <c r="A114" s="56">
        <v>42019</v>
      </c>
      <c r="B114" s="57">
        <v>99</v>
      </c>
      <c r="C114" s="58">
        <v>1.85</v>
      </c>
      <c r="D114" s="59">
        <v>2.11</v>
      </c>
      <c r="E114" s="60">
        <v>0.25</v>
      </c>
      <c r="F114" s="60">
        <v>0.28999999999999998</v>
      </c>
    </row>
    <row r="115" spans="1:6" x14ac:dyDescent="0.15">
      <c r="A115" s="56">
        <v>42194</v>
      </c>
      <c r="B115" s="57">
        <v>0</v>
      </c>
      <c r="C115" s="61">
        <v>88.63</v>
      </c>
      <c r="D115" s="61">
        <v>90.51</v>
      </c>
      <c r="E115" s="61">
        <v>2.06</v>
      </c>
      <c r="F115" s="61">
        <v>2.06</v>
      </c>
    </row>
    <row r="116" spans="1:6" x14ac:dyDescent="0.15">
      <c r="A116" s="56">
        <v>42194</v>
      </c>
      <c r="B116" s="57">
        <v>1</v>
      </c>
      <c r="C116" s="61">
        <v>87.57</v>
      </c>
      <c r="D116" s="61">
        <v>89.47</v>
      </c>
      <c r="E116" s="61">
        <v>2.06</v>
      </c>
      <c r="F116" s="61">
        <v>2.06</v>
      </c>
    </row>
    <row r="117" spans="1:6" x14ac:dyDescent="0.15">
      <c r="A117" s="56">
        <v>42194</v>
      </c>
      <c r="B117" s="57">
        <v>2</v>
      </c>
      <c r="C117" s="61">
        <v>86.48</v>
      </c>
      <c r="D117" s="61">
        <v>88.4</v>
      </c>
      <c r="E117" s="61">
        <v>2.06</v>
      </c>
      <c r="F117" s="61">
        <v>2.06</v>
      </c>
    </row>
    <row r="118" spans="1:6" x14ac:dyDescent="0.15">
      <c r="A118" s="56">
        <v>42194</v>
      </c>
      <c r="B118" s="57">
        <v>3</v>
      </c>
      <c r="C118" s="61">
        <v>85.37</v>
      </c>
      <c r="D118" s="61">
        <v>87.33</v>
      </c>
      <c r="E118" s="61">
        <v>2.06</v>
      </c>
      <c r="F118" s="61">
        <v>2.06</v>
      </c>
    </row>
    <row r="119" spans="1:6" x14ac:dyDescent="0.15">
      <c r="A119" s="56">
        <v>42194</v>
      </c>
      <c r="B119" s="57">
        <v>4</v>
      </c>
      <c r="C119" s="61">
        <v>84.26</v>
      </c>
      <c r="D119" s="61">
        <v>86.25</v>
      </c>
      <c r="E119" s="61">
        <v>2.06</v>
      </c>
      <c r="F119" s="61">
        <v>2.06</v>
      </c>
    </row>
    <row r="120" spans="1:6" x14ac:dyDescent="0.15">
      <c r="A120" s="56">
        <v>42194</v>
      </c>
      <c r="B120" s="57">
        <v>5</v>
      </c>
      <c r="C120" s="61">
        <v>83.15</v>
      </c>
      <c r="D120" s="61">
        <v>85.17</v>
      </c>
      <c r="E120" s="61">
        <v>2.06</v>
      </c>
      <c r="F120" s="61">
        <v>2.06</v>
      </c>
    </row>
    <row r="121" spans="1:6" x14ac:dyDescent="0.15">
      <c r="A121" s="56">
        <v>42194</v>
      </c>
      <c r="B121" s="57">
        <v>6</v>
      </c>
      <c r="C121" s="61">
        <v>82.04</v>
      </c>
      <c r="D121" s="61">
        <v>84.09</v>
      </c>
      <c r="E121" s="61">
        <v>2.06</v>
      </c>
      <c r="F121" s="61">
        <v>2.06</v>
      </c>
    </row>
    <row r="122" spans="1:6" x14ac:dyDescent="0.15">
      <c r="A122" s="56">
        <v>42194</v>
      </c>
      <c r="B122" s="57">
        <v>7</v>
      </c>
      <c r="C122" s="61">
        <v>80.92</v>
      </c>
      <c r="D122" s="61">
        <v>83.01</v>
      </c>
      <c r="E122" s="61">
        <v>2.06</v>
      </c>
      <c r="F122" s="61">
        <v>2.06</v>
      </c>
    </row>
    <row r="123" spans="1:6" x14ac:dyDescent="0.15">
      <c r="A123" s="56">
        <v>42194</v>
      </c>
      <c r="B123" s="57">
        <v>8</v>
      </c>
      <c r="C123" s="61">
        <v>79.8</v>
      </c>
      <c r="D123" s="61">
        <v>81.93</v>
      </c>
      <c r="E123" s="61">
        <v>2.06</v>
      </c>
      <c r="F123" s="61">
        <v>2.06</v>
      </c>
    </row>
    <row r="124" spans="1:6" x14ac:dyDescent="0.15">
      <c r="A124" s="56">
        <v>42194</v>
      </c>
      <c r="B124" s="57">
        <v>9</v>
      </c>
      <c r="C124" s="61">
        <v>78.680000000000007</v>
      </c>
      <c r="D124" s="61">
        <v>80.849999999999994</v>
      </c>
      <c r="E124" s="61">
        <v>2.06</v>
      </c>
      <c r="F124" s="61">
        <v>2.06</v>
      </c>
    </row>
    <row r="125" spans="1:6" x14ac:dyDescent="0.15">
      <c r="A125" s="56">
        <v>42194</v>
      </c>
      <c r="B125" s="57">
        <v>10</v>
      </c>
      <c r="C125" s="61">
        <v>77.56</v>
      </c>
      <c r="D125" s="61">
        <v>79.760000000000005</v>
      </c>
      <c r="E125" s="61">
        <v>2.06</v>
      </c>
      <c r="F125" s="61">
        <v>2.06</v>
      </c>
    </row>
    <row r="126" spans="1:6" x14ac:dyDescent="0.15">
      <c r="A126" s="56">
        <v>42194</v>
      </c>
      <c r="B126" s="57">
        <v>11</v>
      </c>
      <c r="C126" s="61">
        <v>76.44</v>
      </c>
      <c r="D126" s="61">
        <v>78.680000000000007</v>
      </c>
      <c r="E126" s="61">
        <v>2.06</v>
      </c>
      <c r="F126" s="61">
        <v>2.06</v>
      </c>
    </row>
    <row r="127" spans="1:6" x14ac:dyDescent="0.15">
      <c r="A127" s="56">
        <v>42194</v>
      </c>
      <c r="B127" s="57">
        <v>12</v>
      </c>
      <c r="C127" s="61">
        <v>75.31</v>
      </c>
      <c r="D127" s="61">
        <v>77.59</v>
      </c>
      <c r="E127" s="61">
        <v>2.06</v>
      </c>
      <c r="F127" s="61">
        <v>2.06</v>
      </c>
    </row>
    <row r="128" spans="1:6" x14ac:dyDescent="0.15">
      <c r="A128" s="56">
        <v>42194</v>
      </c>
      <c r="B128" s="57">
        <v>13</v>
      </c>
      <c r="C128" s="61">
        <v>74.19</v>
      </c>
      <c r="D128" s="61">
        <v>76.5</v>
      </c>
      <c r="E128" s="61">
        <v>2.06</v>
      </c>
      <c r="F128" s="61">
        <v>2.06</v>
      </c>
    </row>
    <row r="129" spans="1:6" x14ac:dyDescent="0.15">
      <c r="A129" s="56">
        <v>42194</v>
      </c>
      <c r="B129" s="57">
        <v>14</v>
      </c>
      <c r="C129" s="61">
        <v>73.069999999999993</v>
      </c>
      <c r="D129" s="61">
        <v>75.42</v>
      </c>
      <c r="E129" s="61">
        <v>2.06</v>
      </c>
      <c r="F129" s="61">
        <v>2.06</v>
      </c>
    </row>
    <row r="130" spans="1:6" x14ac:dyDescent="0.15">
      <c r="A130" s="56">
        <v>42194</v>
      </c>
      <c r="B130" s="57">
        <v>15</v>
      </c>
      <c r="C130" s="61">
        <v>71.94</v>
      </c>
      <c r="D130" s="61">
        <v>74.33</v>
      </c>
      <c r="E130" s="61">
        <v>2.06</v>
      </c>
      <c r="F130" s="61">
        <v>2.06</v>
      </c>
    </row>
    <row r="131" spans="1:6" x14ac:dyDescent="0.15">
      <c r="A131" s="56">
        <v>42194</v>
      </c>
      <c r="B131" s="57">
        <v>16</v>
      </c>
      <c r="C131" s="61">
        <v>70.819999999999993</v>
      </c>
      <c r="D131" s="61">
        <v>73.25</v>
      </c>
      <c r="E131" s="61">
        <v>2.06</v>
      </c>
      <c r="F131" s="61">
        <v>2.06</v>
      </c>
    </row>
    <row r="132" spans="1:6" x14ac:dyDescent="0.15">
      <c r="A132" s="56">
        <v>42194</v>
      </c>
      <c r="B132" s="57">
        <v>17</v>
      </c>
      <c r="C132" s="61">
        <v>69.7</v>
      </c>
      <c r="D132" s="61">
        <v>72.17</v>
      </c>
      <c r="E132" s="61">
        <v>2.06</v>
      </c>
      <c r="F132" s="61">
        <v>2.06</v>
      </c>
    </row>
    <row r="133" spans="1:6" x14ac:dyDescent="0.15">
      <c r="A133" s="56">
        <v>42194</v>
      </c>
      <c r="B133" s="57">
        <v>18</v>
      </c>
      <c r="C133" s="61">
        <v>68.59</v>
      </c>
      <c r="D133" s="61">
        <v>71.09</v>
      </c>
      <c r="E133" s="61">
        <v>2.06</v>
      </c>
      <c r="F133" s="61">
        <v>2.06</v>
      </c>
    </row>
    <row r="134" spans="1:6" x14ac:dyDescent="0.15">
      <c r="A134" s="56">
        <v>42194</v>
      </c>
      <c r="B134" s="57">
        <v>19</v>
      </c>
      <c r="C134" s="61">
        <v>67.48</v>
      </c>
      <c r="D134" s="61">
        <v>70.010000000000005</v>
      </c>
      <c r="E134" s="61">
        <v>2.06</v>
      </c>
      <c r="F134" s="61">
        <v>2.06</v>
      </c>
    </row>
    <row r="135" spans="1:6" x14ac:dyDescent="0.15">
      <c r="A135" s="56">
        <v>42194</v>
      </c>
      <c r="B135" s="57">
        <v>20</v>
      </c>
      <c r="C135" s="61">
        <v>66.37</v>
      </c>
      <c r="D135" s="61">
        <v>68.930000000000007</v>
      </c>
      <c r="E135" s="61">
        <v>2.06</v>
      </c>
      <c r="F135" s="61">
        <v>2.06</v>
      </c>
    </row>
    <row r="136" spans="1:6" x14ac:dyDescent="0.15">
      <c r="A136" s="56">
        <v>42194</v>
      </c>
      <c r="B136" s="57">
        <v>21</v>
      </c>
      <c r="C136" s="61">
        <v>65.27</v>
      </c>
      <c r="D136" s="61">
        <v>67.849999999999994</v>
      </c>
      <c r="E136" s="61">
        <v>2.06</v>
      </c>
      <c r="F136" s="61">
        <v>2.06</v>
      </c>
    </row>
    <row r="137" spans="1:6" x14ac:dyDescent="0.15">
      <c r="A137" s="56">
        <v>42194</v>
      </c>
      <c r="B137" s="57">
        <v>22</v>
      </c>
      <c r="C137" s="61">
        <v>64.17</v>
      </c>
      <c r="D137" s="61">
        <v>66.77</v>
      </c>
      <c r="E137" s="61">
        <v>2.06</v>
      </c>
      <c r="F137" s="61">
        <v>2.06</v>
      </c>
    </row>
    <row r="138" spans="1:6" x14ac:dyDescent="0.15">
      <c r="A138" s="56">
        <v>42194</v>
      </c>
      <c r="B138" s="57">
        <v>23</v>
      </c>
      <c r="C138" s="61">
        <v>63.07</v>
      </c>
      <c r="D138" s="61">
        <v>65.69</v>
      </c>
      <c r="E138" s="61">
        <v>2.06</v>
      </c>
      <c r="F138" s="61">
        <v>2.06</v>
      </c>
    </row>
    <row r="139" spans="1:6" x14ac:dyDescent="0.15">
      <c r="A139" s="56">
        <v>42194</v>
      </c>
      <c r="B139" s="57">
        <v>24</v>
      </c>
      <c r="C139" s="61">
        <v>61.97</v>
      </c>
      <c r="D139" s="61">
        <v>64.61</v>
      </c>
      <c r="E139" s="61">
        <v>2.06</v>
      </c>
      <c r="F139" s="61">
        <v>2.06</v>
      </c>
    </row>
    <row r="140" spans="1:6" x14ac:dyDescent="0.15">
      <c r="A140" s="56">
        <v>42194</v>
      </c>
      <c r="B140" s="57">
        <v>25</v>
      </c>
      <c r="C140" s="61">
        <v>60.87</v>
      </c>
      <c r="D140" s="61">
        <v>63.53</v>
      </c>
      <c r="E140" s="61">
        <v>2.06</v>
      </c>
      <c r="F140" s="61">
        <v>2.06</v>
      </c>
    </row>
    <row r="141" spans="1:6" x14ac:dyDescent="0.15">
      <c r="A141" s="56">
        <v>42194</v>
      </c>
      <c r="B141" s="57">
        <v>26</v>
      </c>
      <c r="C141" s="61">
        <v>59.77</v>
      </c>
      <c r="D141" s="61">
        <v>62.44</v>
      </c>
      <c r="E141" s="61">
        <v>2.06</v>
      </c>
      <c r="F141" s="61">
        <v>2.06</v>
      </c>
    </row>
    <row r="142" spans="1:6" x14ac:dyDescent="0.15">
      <c r="A142" s="56">
        <v>42194</v>
      </c>
      <c r="B142" s="57">
        <v>27</v>
      </c>
      <c r="C142" s="61">
        <v>58.66</v>
      </c>
      <c r="D142" s="61">
        <v>61.36</v>
      </c>
      <c r="E142" s="61">
        <v>2.06</v>
      </c>
      <c r="F142" s="61">
        <v>2.06</v>
      </c>
    </row>
    <row r="143" spans="1:6" x14ac:dyDescent="0.15">
      <c r="A143" s="56">
        <v>42194</v>
      </c>
      <c r="B143" s="57">
        <v>28</v>
      </c>
      <c r="C143" s="61">
        <v>57.56</v>
      </c>
      <c r="D143" s="61">
        <v>60.28</v>
      </c>
      <c r="E143" s="61">
        <v>2.06</v>
      </c>
      <c r="F143" s="61">
        <v>2.06</v>
      </c>
    </row>
    <row r="144" spans="1:6" x14ac:dyDescent="0.15">
      <c r="A144" s="56">
        <v>42194</v>
      </c>
      <c r="B144" s="57">
        <v>29</v>
      </c>
      <c r="C144" s="61">
        <v>56.46</v>
      </c>
      <c r="D144" s="61">
        <v>59.2</v>
      </c>
      <c r="E144" s="61">
        <v>2.06</v>
      </c>
      <c r="F144" s="61">
        <v>2.06</v>
      </c>
    </row>
    <row r="145" spans="1:6" x14ac:dyDescent="0.15">
      <c r="A145" s="56">
        <v>42194</v>
      </c>
      <c r="B145" s="57">
        <v>30</v>
      </c>
      <c r="C145" s="61">
        <v>55.35</v>
      </c>
      <c r="D145" s="61">
        <v>58.12</v>
      </c>
      <c r="E145" s="61">
        <v>2.06</v>
      </c>
      <c r="F145" s="61">
        <v>2.06</v>
      </c>
    </row>
    <row r="146" spans="1:6" x14ac:dyDescent="0.15">
      <c r="A146" s="56">
        <v>42194</v>
      </c>
      <c r="B146" s="57">
        <v>31</v>
      </c>
      <c r="C146" s="61">
        <v>54.25</v>
      </c>
      <c r="D146" s="61">
        <v>57.04</v>
      </c>
      <c r="E146" s="61">
        <v>2.06</v>
      </c>
      <c r="F146" s="61">
        <v>2.06</v>
      </c>
    </row>
    <row r="147" spans="1:6" x14ac:dyDescent="0.15">
      <c r="A147" s="56">
        <v>42194</v>
      </c>
      <c r="B147" s="57">
        <v>32</v>
      </c>
      <c r="C147" s="61">
        <v>53.14</v>
      </c>
      <c r="D147" s="61">
        <v>55.96</v>
      </c>
      <c r="E147" s="61">
        <v>2.06</v>
      </c>
      <c r="F147" s="61">
        <v>2.06</v>
      </c>
    </row>
    <row r="148" spans="1:6" x14ac:dyDescent="0.15">
      <c r="A148" s="56">
        <v>42194</v>
      </c>
      <c r="B148" s="57">
        <v>33</v>
      </c>
      <c r="C148" s="61">
        <v>52.04</v>
      </c>
      <c r="D148" s="61">
        <v>54.88</v>
      </c>
      <c r="E148" s="61">
        <v>2.06</v>
      </c>
      <c r="F148" s="61">
        <v>2.06</v>
      </c>
    </row>
    <row r="149" spans="1:6" x14ac:dyDescent="0.15">
      <c r="A149" s="56">
        <v>42194</v>
      </c>
      <c r="B149" s="57">
        <v>34</v>
      </c>
      <c r="C149" s="61">
        <v>50.93</v>
      </c>
      <c r="D149" s="61">
        <v>53.8</v>
      </c>
      <c r="E149" s="61">
        <v>2.06</v>
      </c>
      <c r="F149" s="61">
        <v>2.06</v>
      </c>
    </row>
    <row r="150" spans="1:6" x14ac:dyDescent="0.15">
      <c r="A150" s="56">
        <v>42194</v>
      </c>
      <c r="B150" s="57">
        <v>35</v>
      </c>
      <c r="C150" s="61">
        <v>49.82</v>
      </c>
      <c r="D150" s="61">
        <v>52.72</v>
      </c>
      <c r="E150" s="61">
        <v>2.06</v>
      </c>
      <c r="F150" s="61">
        <v>2.06</v>
      </c>
    </row>
    <row r="151" spans="1:6" x14ac:dyDescent="0.15">
      <c r="A151" s="56">
        <v>42194</v>
      </c>
      <c r="B151" s="57">
        <v>36</v>
      </c>
      <c r="C151" s="61">
        <v>48.72</v>
      </c>
      <c r="D151" s="61">
        <v>51.65</v>
      </c>
      <c r="E151" s="61">
        <v>2.06</v>
      </c>
      <c r="F151" s="61">
        <v>2.06</v>
      </c>
    </row>
    <row r="152" spans="1:6" x14ac:dyDescent="0.15">
      <c r="A152" s="56">
        <v>42194</v>
      </c>
      <c r="B152" s="57">
        <v>37</v>
      </c>
      <c r="C152" s="61">
        <v>47.62</v>
      </c>
      <c r="D152" s="61">
        <v>50.57</v>
      </c>
      <c r="E152" s="61">
        <v>2.06</v>
      </c>
      <c r="F152" s="61">
        <v>2.06</v>
      </c>
    </row>
    <row r="153" spans="1:6" x14ac:dyDescent="0.15">
      <c r="A153" s="56">
        <v>42194</v>
      </c>
      <c r="B153" s="57">
        <v>38</v>
      </c>
      <c r="C153" s="61">
        <v>46.52</v>
      </c>
      <c r="D153" s="61">
        <v>49.5</v>
      </c>
      <c r="E153" s="61">
        <v>2.06</v>
      </c>
      <c r="F153" s="61">
        <v>2.06</v>
      </c>
    </row>
    <row r="154" spans="1:6" x14ac:dyDescent="0.15">
      <c r="A154" s="56">
        <v>42194</v>
      </c>
      <c r="B154" s="57">
        <v>39</v>
      </c>
      <c r="C154" s="61">
        <v>45.42</v>
      </c>
      <c r="D154" s="61">
        <v>48.44</v>
      </c>
      <c r="E154" s="61">
        <v>2.06</v>
      </c>
      <c r="F154" s="61">
        <v>2.06</v>
      </c>
    </row>
    <row r="155" spans="1:6" x14ac:dyDescent="0.15">
      <c r="A155" s="56">
        <v>42194</v>
      </c>
      <c r="B155" s="57">
        <v>40</v>
      </c>
      <c r="C155" s="61">
        <v>44.32</v>
      </c>
      <c r="D155" s="61">
        <v>47.37</v>
      </c>
      <c r="E155" s="61">
        <v>2.06</v>
      </c>
      <c r="F155" s="61">
        <v>2.06</v>
      </c>
    </row>
    <row r="156" spans="1:6" x14ac:dyDescent="0.15">
      <c r="A156" s="56">
        <v>42194</v>
      </c>
      <c r="B156" s="57">
        <v>41</v>
      </c>
      <c r="C156" s="61">
        <v>43.23</v>
      </c>
      <c r="D156" s="61">
        <v>46.3</v>
      </c>
      <c r="E156" s="61">
        <v>2.06</v>
      </c>
      <c r="F156" s="61">
        <v>2.06</v>
      </c>
    </row>
    <row r="157" spans="1:6" x14ac:dyDescent="0.15">
      <c r="A157" s="56">
        <v>42194</v>
      </c>
      <c r="B157" s="57">
        <v>42</v>
      </c>
      <c r="C157" s="61">
        <v>42.14</v>
      </c>
      <c r="D157" s="61">
        <v>45.24</v>
      </c>
      <c r="E157" s="61">
        <v>2.06</v>
      </c>
      <c r="F157" s="61">
        <v>2.06</v>
      </c>
    </row>
    <row r="158" spans="1:6" x14ac:dyDescent="0.15">
      <c r="A158" s="56">
        <v>42194</v>
      </c>
      <c r="B158" s="57">
        <v>43</v>
      </c>
      <c r="C158" s="61">
        <v>41.05</v>
      </c>
      <c r="D158" s="61">
        <v>44.19</v>
      </c>
      <c r="E158" s="61">
        <v>2.06</v>
      </c>
      <c r="F158" s="61">
        <v>2.06</v>
      </c>
    </row>
    <row r="159" spans="1:6" x14ac:dyDescent="0.15">
      <c r="A159" s="56">
        <v>42194</v>
      </c>
      <c r="B159" s="57">
        <v>44</v>
      </c>
      <c r="C159" s="61">
        <v>39.97</v>
      </c>
      <c r="D159" s="61">
        <v>43.13</v>
      </c>
      <c r="E159" s="61">
        <v>2.06</v>
      </c>
      <c r="F159" s="61">
        <v>2.06</v>
      </c>
    </row>
    <row r="160" spans="1:6" x14ac:dyDescent="0.15">
      <c r="A160" s="56">
        <v>42194</v>
      </c>
      <c r="B160" s="57">
        <v>45</v>
      </c>
      <c r="C160" s="61">
        <v>38.89</v>
      </c>
      <c r="D160" s="61">
        <v>42.08</v>
      </c>
      <c r="E160" s="61">
        <v>2.06</v>
      </c>
      <c r="F160" s="61">
        <v>2.06</v>
      </c>
    </row>
    <row r="161" spans="1:6" x14ac:dyDescent="0.15">
      <c r="A161" s="56">
        <v>42194</v>
      </c>
      <c r="B161" s="57">
        <v>46</v>
      </c>
      <c r="C161" s="61">
        <v>37.82</v>
      </c>
      <c r="D161" s="61">
        <v>41.04</v>
      </c>
      <c r="E161" s="61">
        <v>2.06</v>
      </c>
      <c r="F161" s="61">
        <v>2.06</v>
      </c>
    </row>
    <row r="162" spans="1:6" x14ac:dyDescent="0.15">
      <c r="A162" s="56">
        <v>42194</v>
      </c>
      <c r="B162" s="57">
        <v>47</v>
      </c>
      <c r="C162" s="61">
        <v>36.76</v>
      </c>
      <c r="D162" s="61">
        <v>40.01</v>
      </c>
      <c r="E162" s="61">
        <v>2.06</v>
      </c>
      <c r="F162" s="61">
        <v>2.06</v>
      </c>
    </row>
    <row r="163" spans="1:6" x14ac:dyDescent="0.15">
      <c r="A163" s="56">
        <v>42194</v>
      </c>
      <c r="B163" s="57">
        <v>48</v>
      </c>
      <c r="C163" s="61">
        <v>35.700000000000003</v>
      </c>
      <c r="D163" s="61">
        <v>38.979999999999997</v>
      </c>
      <c r="E163" s="61">
        <v>2.06</v>
      </c>
      <c r="F163" s="61">
        <v>2.06</v>
      </c>
    </row>
    <row r="164" spans="1:6" x14ac:dyDescent="0.15">
      <c r="A164" s="56">
        <v>42194</v>
      </c>
      <c r="B164" s="57">
        <v>49</v>
      </c>
      <c r="C164" s="61">
        <v>34.65</v>
      </c>
      <c r="D164" s="61">
        <v>37.950000000000003</v>
      </c>
      <c r="E164" s="61">
        <v>2.06</v>
      </c>
      <c r="F164" s="61">
        <v>2.06</v>
      </c>
    </row>
    <row r="165" spans="1:6" x14ac:dyDescent="0.15">
      <c r="A165" s="56">
        <v>42194</v>
      </c>
      <c r="B165" s="57">
        <v>50</v>
      </c>
      <c r="C165" s="61">
        <v>33.619999999999997</v>
      </c>
      <c r="D165" s="61">
        <v>36.94</v>
      </c>
      <c r="E165" s="61">
        <v>2.06</v>
      </c>
      <c r="F165" s="61">
        <v>2.06</v>
      </c>
    </row>
    <row r="166" spans="1:6" x14ac:dyDescent="0.15">
      <c r="A166" s="56">
        <v>42194</v>
      </c>
      <c r="B166" s="57">
        <v>51</v>
      </c>
      <c r="C166" s="61">
        <v>32.590000000000003</v>
      </c>
      <c r="D166" s="61">
        <v>35.93</v>
      </c>
      <c r="E166" s="61">
        <v>2.06</v>
      </c>
      <c r="F166" s="61">
        <v>2.06</v>
      </c>
    </row>
    <row r="167" spans="1:6" x14ac:dyDescent="0.15">
      <c r="A167" s="56">
        <v>42194</v>
      </c>
      <c r="B167" s="57">
        <v>52</v>
      </c>
      <c r="C167" s="61">
        <v>31.57</v>
      </c>
      <c r="D167" s="61">
        <v>34.92</v>
      </c>
      <c r="E167" s="61">
        <v>2.06</v>
      </c>
      <c r="F167" s="61">
        <v>2.06</v>
      </c>
    </row>
    <row r="168" spans="1:6" x14ac:dyDescent="0.15">
      <c r="A168" s="56">
        <v>42194</v>
      </c>
      <c r="B168" s="57">
        <v>53</v>
      </c>
      <c r="C168" s="61">
        <v>30.57</v>
      </c>
      <c r="D168" s="61">
        <v>33.93</v>
      </c>
      <c r="E168" s="61">
        <v>2.06</v>
      </c>
      <c r="F168" s="61">
        <v>2.06</v>
      </c>
    </row>
    <row r="169" spans="1:6" x14ac:dyDescent="0.15">
      <c r="A169" s="56">
        <v>42194</v>
      </c>
      <c r="B169" s="57">
        <v>54</v>
      </c>
      <c r="C169" s="61">
        <v>29.57</v>
      </c>
      <c r="D169" s="61">
        <v>32.94</v>
      </c>
      <c r="E169" s="61">
        <v>2.06</v>
      </c>
      <c r="F169" s="61">
        <v>2.06</v>
      </c>
    </row>
    <row r="170" spans="1:6" x14ac:dyDescent="0.15">
      <c r="A170" s="56">
        <v>42194</v>
      </c>
      <c r="B170" s="57">
        <v>55</v>
      </c>
      <c r="C170" s="61">
        <v>28.59</v>
      </c>
      <c r="D170" s="61">
        <v>31.95</v>
      </c>
      <c r="E170" s="61">
        <v>2.0499999999999998</v>
      </c>
      <c r="F170" s="61">
        <v>2.06</v>
      </c>
    </row>
    <row r="171" spans="1:6" x14ac:dyDescent="0.15">
      <c r="A171" s="56">
        <v>42194</v>
      </c>
      <c r="B171" s="57">
        <v>56</v>
      </c>
      <c r="C171" s="61">
        <v>27.62</v>
      </c>
      <c r="D171" s="61">
        <v>30.97</v>
      </c>
      <c r="E171" s="61">
        <v>2.04</v>
      </c>
      <c r="F171" s="61">
        <v>2.06</v>
      </c>
    </row>
    <row r="172" spans="1:6" x14ac:dyDescent="0.15">
      <c r="A172" s="56">
        <v>42194</v>
      </c>
      <c r="B172" s="57">
        <v>57</v>
      </c>
      <c r="C172" s="61">
        <v>26.66</v>
      </c>
      <c r="D172" s="61">
        <v>30</v>
      </c>
      <c r="E172" s="61">
        <v>2.0299999999999998</v>
      </c>
      <c r="F172" s="61">
        <v>2.06</v>
      </c>
    </row>
    <row r="173" spans="1:6" x14ac:dyDescent="0.15">
      <c r="A173" s="56">
        <v>42194</v>
      </c>
      <c r="B173" s="57">
        <v>58</v>
      </c>
      <c r="C173" s="61">
        <v>25.71</v>
      </c>
      <c r="D173" s="61">
        <v>29.03</v>
      </c>
      <c r="E173" s="61">
        <v>2.0099999999999998</v>
      </c>
      <c r="F173" s="61">
        <v>2.0499999999999998</v>
      </c>
    </row>
    <row r="174" spans="1:6" x14ac:dyDescent="0.15">
      <c r="A174" s="56">
        <v>42194</v>
      </c>
      <c r="B174" s="57">
        <v>59</v>
      </c>
      <c r="C174" s="61">
        <v>24.77</v>
      </c>
      <c r="D174" s="61">
        <v>28.07</v>
      </c>
      <c r="E174" s="61">
        <v>1.99</v>
      </c>
      <c r="F174" s="61">
        <v>2.04</v>
      </c>
    </row>
    <row r="175" spans="1:6" x14ac:dyDescent="0.15">
      <c r="A175" s="56">
        <v>42194</v>
      </c>
      <c r="B175" s="57">
        <v>60</v>
      </c>
      <c r="C175" s="61">
        <v>23.84</v>
      </c>
      <c r="D175" s="61">
        <v>27.11</v>
      </c>
      <c r="E175" s="61">
        <v>1.97</v>
      </c>
      <c r="F175" s="61">
        <v>2.0299999999999998</v>
      </c>
    </row>
    <row r="176" spans="1:6" x14ac:dyDescent="0.15">
      <c r="A176" s="56">
        <v>42194</v>
      </c>
      <c r="B176" s="57">
        <v>61</v>
      </c>
      <c r="C176" s="61">
        <v>22.93</v>
      </c>
      <c r="D176" s="61">
        <v>26.15</v>
      </c>
      <c r="E176" s="61">
        <v>1.95</v>
      </c>
      <c r="F176" s="61">
        <v>2.02</v>
      </c>
    </row>
    <row r="177" spans="1:6" x14ac:dyDescent="0.15">
      <c r="A177" s="56">
        <v>42194</v>
      </c>
      <c r="B177" s="57">
        <v>62</v>
      </c>
      <c r="C177" s="61">
        <v>22.02</v>
      </c>
      <c r="D177" s="61">
        <v>25.2</v>
      </c>
      <c r="E177" s="61">
        <v>1.93</v>
      </c>
      <c r="F177" s="61">
        <v>2</v>
      </c>
    </row>
    <row r="178" spans="1:6" x14ac:dyDescent="0.15">
      <c r="A178" s="56">
        <v>42194</v>
      </c>
      <c r="B178" s="57">
        <v>63</v>
      </c>
      <c r="C178" s="61">
        <v>21.12</v>
      </c>
      <c r="D178" s="61">
        <v>24.26</v>
      </c>
      <c r="E178" s="61">
        <v>1.91</v>
      </c>
      <c r="F178" s="61">
        <v>1.98</v>
      </c>
    </row>
    <row r="179" spans="1:6" x14ac:dyDescent="0.15">
      <c r="A179" s="56">
        <v>42194</v>
      </c>
      <c r="B179" s="57">
        <v>64</v>
      </c>
      <c r="C179" s="61">
        <v>20.23</v>
      </c>
      <c r="D179" s="61">
        <v>23.32</v>
      </c>
      <c r="E179" s="61">
        <v>1.89</v>
      </c>
      <c r="F179" s="61">
        <v>1.96</v>
      </c>
    </row>
    <row r="180" spans="1:6" x14ac:dyDescent="0.15">
      <c r="A180" s="56">
        <v>42194</v>
      </c>
      <c r="B180" s="57">
        <v>65</v>
      </c>
      <c r="C180" s="61">
        <v>19.350000000000001</v>
      </c>
      <c r="D180" s="61">
        <v>22.38</v>
      </c>
      <c r="E180" s="61">
        <v>1.87</v>
      </c>
      <c r="F180" s="61">
        <v>1.94</v>
      </c>
    </row>
    <row r="181" spans="1:6" x14ac:dyDescent="0.15">
      <c r="A181" s="56">
        <v>42194</v>
      </c>
      <c r="B181" s="57">
        <v>66</v>
      </c>
      <c r="C181" s="61">
        <v>18.47</v>
      </c>
      <c r="D181" s="61">
        <v>21.45</v>
      </c>
      <c r="E181" s="61">
        <v>1.85</v>
      </c>
      <c r="F181" s="61">
        <v>1.92</v>
      </c>
    </row>
    <row r="182" spans="1:6" x14ac:dyDescent="0.15">
      <c r="A182" s="56">
        <v>42194</v>
      </c>
      <c r="B182" s="57">
        <v>67</v>
      </c>
      <c r="C182" s="61">
        <v>17.61</v>
      </c>
      <c r="D182" s="61">
        <v>20.53</v>
      </c>
      <c r="E182" s="61">
        <v>1.82</v>
      </c>
      <c r="F182" s="61">
        <v>1.89</v>
      </c>
    </row>
    <row r="183" spans="1:6" x14ac:dyDescent="0.15">
      <c r="A183" s="56">
        <v>42194</v>
      </c>
      <c r="B183" s="57">
        <v>68</v>
      </c>
      <c r="C183" s="61">
        <v>16.760000000000002</v>
      </c>
      <c r="D183" s="61">
        <v>19.62</v>
      </c>
      <c r="E183" s="61">
        <v>1.8</v>
      </c>
      <c r="F183" s="61">
        <v>1.87</v>
      </c>
    </row>
    <row r="184" spans="1:6" x14ac:dyDescent="0.15">
      <c r="A184" s="56">
        <v>42194</v>
      </c>
      <c r="B184" s="57">
        <v>69</v>
      </c>
      <c r="C184" s="61">
        <v>15.92</v>
      </c>
      <c r="D184" s="61">
        <v>18.71</v>
      </c>
      <c r="E184" s="61">
        <v>1.78</v>
      </c>
      <c r="F184" s="61">
        <v>1.85</v>
      </c>
    </row>
    <row r="185" spans="1:6" x14ac:dyDescent="0.15">
      <c r="A185" s="56">
        <v>42194</v>
      </c>
      <c r="B185" s="57">
        <v>70</v>
      </c>
      <c r="C185" s="61">
        <v>15.1</v>
      </c>
      <c r="D185" s="61">
        <v>17.809999999999999</v>
      </c>
      <c r="E185" s="61">
        <v>1.75</v>
      </c>
      <c r="F185" s="61">
        <v>1.83</v>
      </c>
    </row>
    <row r="186" spans="1:6" x14ac:dyDescent="0.15">
      <c r="A186" s="56">
        <v>42194</v>
      </c>
      <c r="B186" s="57">
        <v>71</v>
      </c>
      <c r="C186" s="61">
        <v>14.29</v>
      </c>
      <c r="D186" s="61">
        <v>16.920000000000002</v>
      </c>
      <c r="E186" s="61">
        <v>1.72</v>
      </c>
      <c r="F186" s="61">
        <v>1.81</v>
      </c>
    </row>
    <row r="187" spans="1:6" x14ac:dyDescent="0.15">
      <c r="A187" s="56">
        <v>42194</v>
      </c>
      <c r="B187" s="57">
        <v>72</v>
      </c>
      <c r="C187" s="61">
        <v>13.49</v>
      </c>
      <c r="D187" s="61">
        <v>16.04</v>
      </c>
      <c r="E187" s="61">
        <v>1.68</v>
      </c>
      <c r="F187" s="61">
        <v>1.78</v>
      </c>
    </row>
    <row r="188" spans="1:6" x14ac:dyDescent="0.15">
      <c r="A188" s="56">
        <v>42194</v>
      </c>
      <c r="B188" s="57">
        <v>73</v>
      </c>
      <c r="C188" s="61">
        <v>12.72</v>
      </c>
      <c r="D188" s="61">
        <v>15.18</v>
      </c>
      <c r="E188" s="61">
        <v>1.63</v>
      </c>
      <c r="F188" s="61">
        <v>1.76</v>
      </c>
    </row>
    <row r="189" spans="1:6" x14ac:dyDescent="0.15">
      <c r="A189" s="56">
        <v>42194</v>
      </c>
      <c r="B189" s="57">
        <v>74</v>
      </c>
      <c r="C189" s="61">
        <v>11.96</v>
      </c>
      <c r="D189" s="61">
        <v>14.32</v>
      </c>
      <c r="E189" s="61">
        <v>1.57</v>
      </c>
      <c r="F189" s="61">
        <v>1.72</v>
      </c>
    </row>
    <row r="190" spans="1:6" x14ac:dyDescent="0.15">
      <c r="A190" s="56">
        <v>42194</v>
      </c>
      <c r="B190" s="57">
        <v>75</v>
      </c>
      <c r="C190" s="61">
        <v>11.23</v>
      </c>
      <c r="D190" s="61">
        <v>13.48</v>
      </c>
      <c r="E190" s="61">
        <v>1.5</v>
      </c>
      <c r="F190" s="61">
        <v>1.68</v>
      </c>
    </row>
    <row r="191" spans="1:6" x14ac:dyDescent="0.15">
      <c r="A191" s="56">
        <v>42194</v>
      </c>
      <c r="B191" s="57">
        <v>76</v>
      </c>
      <c r="C191" s="61">
        <v>10.52</v>
      </c>
      <c r="D191" s="61">
        <v>12.66</v>
      </c>
      <c r="E191" s="61">
        <v>1.41</v>
      </c>
      <c r="F191" s="61">
        <v>1.62</v>
      </c>
    </row>
    <row r="192" spans="1:6" x14ac:dyDescent="0.15">
      <c r="A192" s="56">
        <v>42194</v>
      </c>
      <c r="B192" s="57">
        <v>77</v>
      </c>
      <c r="C192" s="61">
        <v>9.84</v>
      </c>
      <c r="D192" s="61">
        <v>11.87</v>
      </c>
      <c r="E192" s="61">
        <v>1.32</v>
      </c>
      <c r="F192" s="61">
        <v>1.56</v>
      </c>
    </row>
    <row r="193" spans="1:6" x14ac:dyDescent="0.15">
      <c r="A193" s="56">
        <v>42194</v>
      </c>
      <c r="B193" s="57">
        <v>78</v>
      </c>
      <c r="C193" s="61">
        <v>9.19</v>
      </c>
      <c r="D193" s="61">
        <v>11.09</v>
      </c>
      <c r="E193" s="61">
        <v>1.23</v>
      </c>
      <c r="F193" s="61">
        <v>1.48</v>
      </c>
    </row>
    <row r="194" spans="1:6" x14ac:dyDescent="0.15">
      <c r="A194" s="56">
        <v>42194</v>
      </c>
      <c r="B194" s="57">
        <v>79</v>
      </c>
      <c r="C194" s="61">
        <v>8.56</v>
      </c>
      <c r="D194" s="61">
        <v>10.35</v>
      </c>
      <c r="E194" s="61">
        <v>1.1200000000000001</v>
      </c>
      <c r="F194" s="61">
        <v>1.39</v>
      </c>
    </row>
    <row r="195" spans="1:6" x14ac:dyDescent="0.15">
      <c r="A195" s="56">
        <v>42194</v>
      </c>
      <c r="B195" s="57">
        <v>80</v>
      </c>
      <c r="C195" s="61">
        <v>7.96</v>
      </c>
      <c r="D195" s="61">
        <v>9.6300000000000008</v>
      </c>
      <c r="E195" s="61">
        <v>1.02</v>
      </c>
      <c r="F195" s="61">
        <v>1.29</v>
      </c>
    </row>
    <row r="196" spans="1:6" x14ac:dyDescent="0.15">
      <c r="A196" s="56">
        <v>42194</v>
      </c>
      <c r="B196" s="57">
        <v>81</v>
      </c>
      <c r="C196" s="61">
        <v>7.38</v>
      </c>
      <c r="D196" s="61">
        <v>8.94</v>
      </c>
      <c r="E196" s="61">
        <v>0.93</v>
      </c>
      <c r="F196" s="61">
        <v>1.19</v>
      </c>
    </row>
    <row r="197" spans="1:6" x14ac:dyDescent="0.15">
      <c r="A197" s="56">
        <v>42194</v>
      </c>
      <c r="B197" s="57">
        <v>82</v>
      </c>
      <c r="C197" s="61">
        <v>6.84</v>
      </c>
      <c r="D197" s="61">
        <v>8.2899999999999991</v>
      </c>
      <c r="E197" s="61">
        <v>0.84</v>
      </c>
      <c r="F197" s="61">
        <v>1.08</v>
      </c>
    </row>
    <row r="198" spans="1:6" x14ac:dyDescent="0.15">
      <c r="A198" s="56">
        <v>42194</v>
      </c>
      <c r="B198" s="57">
        <v>83</v>
      </c>
      <c r="C198" s="61">
        <v>6.33</v>
      </c>
      <c r="D198" s="61">
        <v>7.67</v>
      </c>
      <c r="E198" s="61">
        <v>0.77</v>
      </c>
      <c r="F198" s="61">
        <v>0.98</v>
      </c>
    </row>
    <row r="199" spans="1:6" x14ac:dyDescent="0.15">
      <c r="A199" s="56">
        <v>42194</v>
      </c>
      <c r="B199" s="57">
        <v>84</v>
      </c>
      <c r="C199" s="61">
        <v>5.85</v>
      </c>
      <c r="D199" s="61">
        <v>7.08</v>
      </c>
      <c r="E199" s="61">
        <v>0.69</v>
      </c>
      <c r="F199" s="61">
        <v>0.88</v>
      </c>
    </row>
    <row r="200" spans="1:6" x14ac:dyDescent="0.15">
      <c r="A200" s="56">
        <v>42194</v>
      </c>
      <c r="B200" s="57">
        <v>85</v>
      </c>
      <c r="C200" s="61">
        <v>5.4</v>
      </c>
      <c r="D200" s="61">
        <v>6.53</v>
      </c>
      <c r="E200" s="61">
        <v>0.62</v>
      </c>
      <c r="F200" s="61">
        <v>0.8</v>
      </c>
    </row>
    <row r="201" spans="1:6" x14ac:dyDescent="0.15">
      <c r="A201" s="56">
        <v>42194</v>
      </c>
      <c r="B201" s="57">
        <v>86</v>
      </c>
      <c r="C201" s="61">
        <v>4.99</v>
      </c>
      <c r="D201" s="61">
        <v>6.02</v>
      </c>
      <c r="E201" s="61">
        <v>0.56000000000000005</v>
      </c>
      <c r="F201" s="61">
        <v>0.72</v>
      </c>
    </row>
    <row r="202" spans="1:6" x14ac:dyDescent="0.15">
      <c r="A202" s="56">
        <v>42194</v>
      </c>
      <c r="B202" s="57">
        <v>87</v>
      </c>
      <c r="C202" s="61">
        <v>4.5999999999999996</v>
      </c>
      <c r="D202" s="61">
        <v>5.55</v>
      </c>
      <c r="E202" s="61">
        <v>0.49</v>
      </c>
      <c r="F202" s="61">
        <v>0.65</v>
      </c>
    </row>
    <row r="203" spans="1:6" x14ac:dyDescent="0.15">
      <c r="A203" s="56">
        <v>42194</v>
      </c>
      <c r="B203" s="57">
        <v>88</v>
      </c>
      <c r="C203" s="61">
        <v>4.25</v>
      </c>
      <c r="D203" s="61">
        <v>5.1100000000000003</v>
      </c>
      <c r="E203" s="61">
        <v>0.43</v>
      </c>
      <c r="F203" s="61">
        <v>0.57999999999999996</v>
      </c>
    </row>
    <row r="204" spans="1:6" x14ac:dyDescent="0.15">
      <c r="A204" s="56">
        <v>42194</v>
      </c>
      <c r="B204" s="57">
        <v>89</v>
      </c>
      <c r="C204" s="61">
        <v>3.91</v>
      </c>
      <c r="D204" s="61">
        <v>4.71</v>
      </c>
      <c r="E204" s="61">
        <v>0.37</v>
      </c>
      <c r="F204" s="61">
        <v>0.51</v>
      </c>
    </row>
    <row r="205" spans="1:6" x14ac:dyDescent="0.15">
      <c r="A205" s="56">
        <v>42194</v>
      </c>
      <c r="B205" s="57">
        <v>90</v>
      </c>
      <c r="C205" s="61">
        <v>3.6</v>
      </c>
      <c r="D205" s="61">
        <v>4.34</v>
      </c>
      <c r="E205" s="61">
        <v>0.32</v>
      </c>
      <c r="F205" s="61">
        <v>0.45</v>
      </c>
    </row>
    <row r="206" spans="1:6" x14ac:dyDescent="0.15">
      <c r="A206" s="56">
        <v>42194</v>
      </c>
      <c r="B206" s="57">
        <v>91</v>
      </c>
      <c r="C206" s="61">
        <v>3.32</v>
      </c>
      <c r="D206" s="61">
        <v>3.99</v>
      </c>
      <c r="E206" s="61">
        <v>0.28000000000000003</v>
      </c>
      <c r="F206" s="61">
        <v>0.39</v>
      </c>
    </row>
    <row r="207" spans="1:6" x14ac:dyDescent="0.15">
      <c r="A207" s="56">
        <v>42194</v>
      </c>
      <c r="B207" s="57">
        <v>92</v>
      </c>
      <c r="C207" s="61">
        <v>3.07</v>
      </c>
      <c r="D207" s="61">
        <v>3.68</v>
      </c>
      <c r="E207" s="61">
        <v>0.24</v>
      </c>
      <c r="F207" s="61">
        <v>0.34</v>
      </c>
    </row>
    <row r="208" spans="1:6" x14ac:dyDescent="0.15">
      <c r="A208" s="56">
        <v>42194</v>
      </c>
      <c r="B208" s="57">
        <v>93</v>
      </c>
      <c r="C208" s="61">
        <v>2.84</v>
      </c>
      <c r="D208" s="61">
        <v>3.39</v>
      </c>
      <c r="E208" s="61">
        <v>0.21</v>
      </c>
      <c r="F208" s="61">
        <v>0.28999999999999998</v>
      </c>
    </row>
    <row r="209" spans="1:6" x14ac:dyDescent="0.15">
      <c r="A209" s="56">
        <v>42194</v>
      </c>
      <c r="B209" s="57">
        <v>94</v>
      </c>
      <c r="C209" s="61">
        <v>2.64</v>
      </c>
      <c r="D209" s="61">
        <v>3.13</v>
      </c>
      <c r="E209" s="61">
        <v>0.19</v>
      </c>
      <c r="F209" s="61">
        <v>0.25</v>
      </c>
    </row>
    <row r="210" spans="1:6" x14ac:dyDescent="0.15">
      <c r="A210" s="56">
        <v>42194</v>
      </c>
      <c r="B210" s="57">
        <v>95</v>
      </c>
      <c r="C210" s="61">
        <v>2.4500000000000002</v>
      </c>
      <c r="D210" s="61">
        <v>2.89</v>
      </c>
      <c r="E210" s="61">
        <v>0.17</v>
      </c>
      <c r="F210" s="61">
        <v>0.22</v>
      </c>
    </row>
    <row r="211" spans="1:6" x14ac:dyDescent="0.15">
      <c r="A211" s="56">
        <v>42194</v>
      </c>
      <c r="B211" s="57">
        <v>96</v>
      </c>
      <c r="C211" s="61">
        <v>2.27</v>
      </c>
      <c r="D211" s="61">
        <v>2.67</v>
      </c>
      <c r="E211" s="61">
        <v>0.15</v>
      </c>
      <c r="F211" s="61">
        <v>0.19</v>
      </c>
    </row>
    <row r="212" spans="1:6" x14ac:dyDescent="0.15">
      <c r="A212" s="56">
        <v>42194</v>
      </c>
      <c r="B212" s="57">
        <v>97</v>
      </c>
      <c r="C212" s="61">
        <v>2.11</v>
      </c>
      <c r="D212" s="61">
        <v>2.46</v>
      </c>
      <c r="E212" s="61">
        <v>0.13</v>
      </c>
      <c r="F212" s="61">
        <v>0.17</v>
      </c>
    </row>
    <row r="213" spans="1:6" x14ac:dyDescent="0.15">
      <c r="A213" s="56">
        <v>42194</v>
      </c>
      <c r="B213" s="57">
        <v>98</v>
      </c>
      <c r="C213" s="61">
        <v>1.96</v>
      </c>
      <c r="D213" s="61">
        <v>2.27</v>
      </c>
      <c r="E213" s="61">
        <v>0.12</v>
      </c>
      <c r="F213" s="61">
        <v>0.15</v>
      </c>
    </row>
    <row r="214" spans="1:6" x14ac:dyDescent="0.15">
      <c r="A214" s="56">
        <v>42194</v>
      </c>
      <c r="B214" s="57">
        <v>99</v>
      </c>
      <c r="C214" s="61">
        <v>1.83</v>
      </c>
      <c r="D214" s="61">
        <v>2.09</v>
      </c>
      <c r="E214" s="61">
        <v>0.11</v>
      </c>
      <c r="F214" s="61">
        <v>0.13</v>
      </c>
    </row>
    <row r="215" spans="1:6" x14ac:dyDescent="0.15">
      <c r="A215" s="56">
        <f>Mapping!H5</f>
        <v>42558</v>
      </c>
      <c r="B215" s="57">
        <v>0</v>
      </c>
      <c r="C215" s="62">
        <v>89.15</v>
      </c>
      <c r="D215" s="62">
        <v>90.9</v>
      </c>
      <c r="E215" s="63">
        <v>1.43</v>
      </c>
      <c r="F215" s="63">
        <v>1.43</v>
      </c>
    </row>
    <row r="216" spans="1:6" x14ac:dyDescent="0.15">
      <c r="A216" s="56">
        <f>A215</f>
        <v>42558</v>
      </c>
      <c r="B216" s="57">
        <v>1</v>
      </c>
      <c r="C216" s="62">
        <v>88.09</v>
      </c>
      <c r="D216" s="62">
        <v>89.86</v>
      </c>
      <c r="E216" s="63">
        <v>1.43</v>
      </c>
      <c r="F216" s="63">
        <v>1.43</v>
      </c>
    </row>
    <row r="217" spans="1:6" x14ac:dyDescent="0.15">
      <c r="A217" s="56">
        <f t="shared" ref="A217:A280" si="0">A216</f>
        <v>42558</v>
      </c>
      <c r="B217" s="57">
        <v>2</v>
      </c>
      <c r="C217" s="62">
        <v>86.99</v>
      </c>
      <c r="D217" s="62">
        <v>88.79</v>
      </c>
      <c r="E217" s="63">
        <v>1.43</v>
      </c>
      <c r="F217" s="63">
        <v>1.43</v>
      </c>
    </row>
    <row r="218" spans="1:6" x14ac:dyDescent="0.15">
      <c r="A218" s="56">
        <f t="shared" si="0"/>
        <v>42558</v>
      </c>
      <c r="B218" s="57">
        <v>3</v>
      </c>
      <c r="C218" s="62">
        <v>85.89</v>
      </c>
      <c r="D218" s="62">
        <v>87.72</v>
      </c>
      <c r="E218" s="63">
        <v>1.43</v>
      </c>
      <c r="F218" s="63">
        <v>1.43</v>
      </c>
    </row>
    <row r="219" spans="1:6" x14ac:dyDescent="0.15">
      <c r="A219" s="56">
        <f t="shared" si="0"/>
        <v>42558</v>
      </c>
      <c r="B219" s="57">
        <v>4</v>
      </c>
      <c r="C219" s="62">
        <v>84.77</v>
      </c>
      <c r="D219" s="62">
        <v>86.63</v>
      </c>
      <c r="E219" s="63">
        <v>1.43</v>
      </c>
      <c r="F219" s="63">
        <v>1.43</v>
      </c>
    </row>
    <row r="220" spans="1:6" x14ac:dyDescent="0.15">
      <c r="A220" s="56">
        <f t="shared" si="0"/>
        <v>42558</v>
      </c>
      <c r="B220" s="57">
        <v>5</v>
      </c>
      <c r="C220" s="62">
        <v>83.66</v>
      </c>
      <c r="D220" s="62">
        <v>85.55</v>
      </c>
      <c r="E220" s="63">
        <v>1.43</v>
      </c>
      <c r="F220" s="63">
        <v>1.43</v>
      </c>
    </row>
    <row r="221" spans="1:6" x14ac:dyDescent="0.15">
      <c r="A221" s="56">
        <f t="shared" si="0"/>
        <v>42558</v>
      </c>
      <c r="B221" s="57">
        <v>6</v>
      </c>
      <c r="C221" s="62">
        <v>82.54</v>
      </c>
      <c r="D221" s="62">
        <v>84.47</v>
      </c>
      <c r="E221" s="63">
        <v>1.43</v>
      </c>
      <c r="F221" s="63">
        <v>1.43</v>
      </c>
    </row>
    <row r="222" spans="1:6" x14ac:dyDescent="0.15">
      <c r="A222" s="56">
        <f t="shared" si="0"/>
        <v>42558</v>
      </c>
      <c r="B222" s="57">
        <v>7</v>
      </c>
      <c r="C222" s="62">
        <v>81.42</v>
      </c>
      <c r="D222" s="62">
        <v>83.39</v>
      </c>
      <c r="E222" s="63">
        <v>1.43</v>
      </c>
      <c r="F222" s="63">
        <v>1.43</v>
      </c>
    </row>
    <row r="223" spans="1:6" x14ac:dyDescent="0.15">
      <c r="A223" s="56">
        <f t="shared" si="0"/>
        <v>42558</v>
      </c>
      <c r="B223" s="57">
        <v>8</v>
      </c>
      <c r="C223" s="62">
        <v>80.3</v>
      </c>
      <c r="D223" s="62">
        <v>82.3</v>
      </c>
      <c r="E223" s="63">
        <v>1.43</v>
      </c>
      <c r="F223" s="63">
        <v>1.43</v>
      </c>
    </row>
    <row r="224" spans="1:6" x14ac:dyDescent="0.15">
      <c r="A224" s="56">
        <f t="shared" si="0"/>
        <v>42558</v>
      </c>
      <c r="B224" s="57">
        <v>9</v>
      </c>
      <c r="C224" s="62">
        <v>79.180000000000007</v>
      </c>
      <c r="D224" s="62">
        <v>81.22</v>
      </c>
      <c r="E224" s="63">
        <v>1.43</v>
      </c>
      <c r="F224" s="63">
        <v>1.43</v>
      </c>
    </row>
    <row r="225" spans="1:6" x14ac:dyDescent="0.15">
      <c r="A225" s="56">
        <f t="shared" si="0"/>
        <v>42558</v>
      </c>
      <c r="B225" s="57">
        <v>10</v>
      </c>
      <c r="C225" s="62">
        <v>78.05</v>
      </c>
      <c r="D225" s="62">
        <v>80.13</v>
      </c>
      <c r="E225" s="63">
        <v>1.43</v>
      </c>
      <c r="F225" s="63">
        <v>1.43</v>
      </c>
    </row>
    <row r="226" spans="1:6" x14ac:dyDescent="0.15">
      <c r="A226" s="56">
        <f t="shared" si="0"/>
        <v>42558</v>
      </c>
      <c r="B226" s="57">
        <v>11</v>
      </c>
      <c r="C226" s="62">
        <v>76.930000000000007</v>
      </c>
      <c r="D226" s="62">
        <v>79.040000000000006</v>
      </c>
      <c r="E226" s="63">
        <v>1.43</v>
      </c>
      <c r="F226" s="63">
        <v>1.43</v>
      </c>
    </row>
    <row r="227" spans="1:6" x14ac:dyDescent="0.15">
      <c r="A227" s="56">
        <f t="shared" si="0"/>
        <v>42558</v>
      </c>
      <c r="B227" s="57">
        <v>12</v>
      </c>
      <c r="C227" s="62">
        <v>75.8</v>
      </c>
      <c r="D227" s="62">
        <v>77.95</v>
      </c>
      <c r="E227" s="63">
        <v>1.43</v>
      </c>
      <c r="F227" s="63">
        <v>1.43</v>
      </c>
    </row>
    <row r="228" spans="1:6" x14ac:dyDescent="0.15">
      <c r="A228" s="56">
        <f t="shared" si="0"/>
        <v>42558</v>
      </c>
      <c r="B228" s="57">
        <v>13</v>
      </c>
      <c r="C228" s="62">
        <v>74.67</v>
      </c>
      <c r="D228" s="62">
        <v>76.87</v>
      </c>
      <c r="E228" s="63">
        <v>1.43</v>
      </c>
      <c r="F228" s="63">
        <v>1.43</v>
      </c>
    </row>
    <row r="229" spans="1:6" x14ac:dyDescent="0.15">
      <c r="A229" s="56">
        <f t="shared" si="0"/>
        <v>42558</v>
      </c>
      <c r="B229" s="57">
        <v>14</v>
      </c>
      <c r="C229" s="62">
        <v>73.55</v>
      </c>
      <c r="D229" s="62">
        <v>75.78</v>
      </c>
      <c r="E229" s="63">
        <v>1.43</v>
      </c>
      <c r="F229" s="63">
        <v>1.43</v>
      </c>
    </row>
    <row r="230" spans="1:6" x14ac:dyDescent="0.15">
      <c r="A230" s="56">
        <f t="shared" si="0"/>
        <v>42558</v>
      </c>
      <c r="B230" s="57">
        <v>15</v>
      </c>
      <c r="C230" s="62">
        <v>72.42</v>
      </c>
      <c r="D230" s="62">
        <v>74.69</v>
      </c>
      <c r="E230" s="63">
        <v>1.43</v>
      </c>
      <c r="F230" s="63">
        <v>1.43</v>
      </c>
    </row>
    <row r="231" spans="1:6" x14ac:dyDescent="0.15">
      <c r="A231" s="56">
        <f t="shared" si="0"/>
        <v>42558</v>
      </c>
      <c r="B231" s="57">
        <v>16</v>
      </c>
      <c r="C231" s="62">
        <v>71.3</v>
      </c>
      <c r="D231" s="62">
        <v>73.599999999999994</v>
      </c>
      <c r="E231" s="63">
        <v>1.43</v>
      </c>
      <c r="F231" s="63">
        <v>1.43</v>
      </c>
    </row>
    <row r="232" spans="1:6" x14ac:dyDescent="0.15">
      <c r="A232" s="56">
        <f t="shared" si="0"/>
        <v>42558</v>
      </c>
      <c r="B232" s="57">
        <v>17</v>
      </c>
      <c r="C232" s="62">
        <v>70.17</v>
      </c>
      <c r="D232" s="62">
        <v>72.52</v>
      </c>
      <c r="E232" s="63">
        <v>1.43</v>
      </c>
      <c r="F232" s="63">
        <v>1.43</v>
      </c>
    </row>
    <row r="233" spans="1:6" x14ac:dyDescent="0.15">
      <c r="A233" s="56">
        <f t="shared" si="0"/>
        <v>42558</v>
      </c>
      <c r="B233" s="57">
        <v>18</v>
      </c>
      <c r="C233" s="62">
        <v>69.06</v>
      </c>
      <c r="D233" s="62">
        <v>71.44</v>
      </c>
      <c r="E233" s="63">
        <v>1.43</v>
      </c>
      <c r="F233" s="63">
        <v>1.43</v>
      </c>
    </row>
    <row r="234" spans="1:6" x14ac:dyDescent="0.15">
      <c r="A234" s="56">
        <f t="shared" si="0"/>
        <v>42558</v>
      </c>
      <c r="B234" s="57">
        <v>19</v>
      </c>
      <c r="C234" s="62">
        <v>67.95</v>
      </c>
      <c r="D234" s="62">
        <v>70.349999999999994</v>
      </c>
      <c r="E234" s="63">
        <v>1.43</v>
      </c>
      <c r="F234" s="63">
        <v>1.43</v>
      </c>
    </row>
    <row r="235" spans="1:6" x14ac:dyDescent="0.15">
      <c r="A235" s="56">
        <f t="shared" si="0"/>
        <v>42558</v>
      </c>
      <c r="B235" s="57">
        <v>20</v>
      </c>
      <c r="C235" s="62">
        <v>66.84</v>
      </c>
      <c r="D235" s="62">
        <v>69.27</v>
      </c>
      <c r="E235" s="63">
        <v>1.43</v>
      </c>
      <c r="F235" s="63">
        <v>1.43</v>
      </c>
    </row>
    <row r="236" spans="1:6" x14ac:dyDescent="0.15">
      <c r="A236" s="56">
        <f t="shared" si="0"/>
        <v>42558</v>
      </c>
      <c r="B236" s="57">
        <v>21</v>
      </c>
      <c r="C236" s="62">
        <v>65.73</v>
      </c>
      <c r="D236" s="62">
        <v>68.19</v>
      </c>
      <c r="E236" s="63">
        <v>1.43</v>
      </c>
      <c r="F236" s="63">
        <v>1.43</v>
      </c>
    </row>
    <row r="237" spans="1:6" x14ac:dyDescent="0.15">
      <c r="A237" s="56">
        <f t="shared" si="0"/>
        <v>42558</v>
      </c>
      <c r="B237" s="57">
        <v>22</v>
      </c>
      <c r="C237" s="62">
        <v>64.63</v>
      </c>
      <c r="D237" s="62">
        <v>67.099999999999994</v>
      </c>
      <c r="E237" s="63">
        <v>1.43</v>
      </c>
      <c r="F237" s="63">
        <v>1.43</v>
      </c>
    </row>
    <row r="238" spans="1:6" x14ac:dyDescent="0.15">
      <c r="A238" s="56">
        <f t="shared" si="0"/>
        <v>42558</v>
      </c>
      <c r="B238" s="57">
        <v>23</v>
      </c>
      <c r="C238" s="62">
        <v>63.52</v>
      </c>
      <c r="D238" s="62">
        <v>66.02</v>
      </c>
      <c r="E238" s="63">
        <v>1.43</v>
      </c>
      <c r="F238" s="63">
        <v>1.43</v>
      </c>
    </row>
    <row r="239" spans="1:6" x14ac:dyDescent="0.15">
      <c r="A239" s="56">
        <f t="shared" si="0"/>
        <v>42558</v>
      </c>
      <c r="B239" s="57">
        <v>24</v>
      </c>
      <c r="C239" s="62">
        <v>62.42</v>
      </c>
      <c r="D239" s="62">
        <v>64.930000000000007</v>
      </c>
      <c r="E239" s="63">
        <v>1.43</v>
      </c>
      <c r="F239" s="63">
        <v>1.43</v>
      </c>
    </row>
    <row r="240" spans="1:6" x14ac:dyDescent="0.15">
      <c r="A240" s="56">
        <f t="shared" si="0"/>
        <v>42558</v>
      </c>
      <c r="B240" s="57">
        <v>25</v>
      </c>
      <c r="C240" s="62">
        <v>61.31</v>
      </c>
      <c r="D240" s="62">
        <v>63.85</v>
      </c>
      <c r="E240" s="63">
        <v>1.43</v>
      </c>
      <c r="F240" s="63">
        <v>1.43</v>
      </c>
    </row>
    <row r="241" spans="1:6" x14ac:dyDescent="0.15">
      <c r="A241" s="56">
        <f t="shared" si="0"/>
        <v>42558</v>
      </c>
      <c r="B241" s="57">
        <v>26</v>
      </c>
      <c r="C241" s="62">
        <v>60.2</v>
      </c>
      <c r="D241" s="62">
        <v>62.77</v>
      </c>
      <c r="E241" s="63">
        <v>1.43</v>
      </c>
      <c r="F241" s="63">
        <v>1.43</v>
      </c>
    </row>
    <row r="242" spans="1:6" x14ac:dyDescent="0.15">
      <c r="A242" s="56">
        <f t="shared" si="0"/>
        <v>42558</v>
      </c>
      <c r="B242" s="57">
        <v>27</v>
      </c>
      <c r="C242" s="62">
        <v>59.1</v>
      </c>
      <c r="D242" s="62">
        <v>61.68</v>
      </c>
      <c r="E242" s="63">
        <v>1.43</v>
      </c>
      <c r="F242" s="63">
        <v>1.43</v>
      </c>
    </row>
    <row r="243" spans="1:6" x14ac:dyDescent="0.15">
      <c r="A243" s="56">
        <f t="shared" si="0"/>
        <v>42558</v>
      </c>
      <c r="B243" s="57">
        <v>28</v>
      </c>
      <c r="C243" s="62">
        <v>57.99</v>
      </c>
      <c r="D243" s="62">
        <v>60.6</v>
      </c>
      <c r="E243" s="63">
        <v>1.43</v>
      </c>
      <c r="F243" s="63">
        <v>1.43</v>
      </c>
    </row>
    <row r="244" spans="1:6" x14ac:dyDescent="0.15">
      <c r="A244" s="56">
        <f t="shared" si="0"/>
        <v>42558</v>
      </c>
      <c r="B244" s="57">
        <v>29</v>
      </c>
      <c r="C244" s="62">
        <v>56.88</v>
      </c>
      <c r="D244" s="62">
        <v>59.51</v>
      </c>
      <c r="E244" s="63">
        <v>1.43</v>
      </c>
      <c r="F244" s="63">
        <v>1.43</v>
      </c>
    </row>
    <row r="245" spans="1:6" x14ac:dyDescent="0.15">
      <c r="A245" s="56">
        <f t="shared" si="0"/>
        <v>42558</v>
      </c>
      <c r="B245" s="57">
        <v>30</v>
      </c>
      <c r="C245" s="62">
        <v>55.77</v>
      </c>
      <c r="D245" s="62">
        <v>58.43</v>
      </c>
      <c r="E245" s="63">
        <v>1.43</v>
      </c>
      <c r="F245" s="63">
        <v>1.43</v>
      </c>
    </row>
    <row r="246" spans="1:6" x14ac:dyDescent="0.15">
      <c r="A246" s="56">
        <f t="shared" si="0"/>
        <v>42558</v>
      </c>
      <c r="B246" s="57">
        <v>31</v>
      </c>
      <c r="C246" s="62">
        <v>54.66</v>
      </c>
      <c r="D246" s="62">
        <v>57.35</v>
      </c>
      <c r="E246" s="63">
        <v>1.43</v>
      </c>
      <c r="F246" s="63">
        <v>1.43</v>
      </c>
    </row>
    <row r="247" spans="1:6" x14ac:dyDescent="0.15">
      <c r="A247" s="56">
        <f t="shared" si="0"/>
        <v>42558</v>
      </c>
      <c r="B247" s="57">
        <v>32</v>
      </c>
      <c r="C247" s="62">
        <v>53.55</v>
      </c>
      <c r="D247" s="62">
        <v>56.26</v>
      </c>
      <c r="E247" s="63">
        <v>1.43</v>
      </c>
      <c r="F247" s="63">
        <v>1.43</v>
      </c>
    </row>
    <row r="248" spans="1:6" x14ac:dyDescent="0.15">
      <c r="A248" s="56">
        <f t="shared" si="0"/>
        <v>42558</v>
      </c>
      <c r="B248" s="57">
        <v>33</v>
      </c>
      <c r="C248" s="62">
        <v>52.44</v>
      </c>
      <c r="D248" s="62">
        <v>55.18</v>
      </c>
      <c r="E248" s="63">
        <v>1.43</v>
      </c>
      <c r="F248" s="63">
        <v>1.43</v>
      </c>
    </row>
    <row r="249" spans="1:6" x14ac:dyDescent="0.15">
      <c r="A249" s="56">
        <f t="shared" si="0"/>
        <v>42558</v>
      </c>
      <c r="B249" s="57">
        <v>34</v>
      </c>
      <c r="C249" s="62">
        <v>51.33</v>
      </c>
      <c r="D249" s="62">
        <v>54.1</v>
      </c>
      <c r="E249" s="63">
        <v>1.43</v>
      </c>
      <c r="F249" s="63">
        <v>1.43</v>
      </c>
    </row>
    <row r="250" spans="1:6" x14ac:dyDescent="0.15">
      <c r="A250" s="56">
        <f t="shared" si="0"/>
        <v>42558</v>
      </c>
      <c r="B250" s="57">
        <v>35</v>
      </c>
      <c r="C250" s="62">
        <v>50.22</v>
      </c>
      <c r="D250" s="62">
        <v>53.02</v>
      </c>
      <c r="E250" s="63">
        <v>1.43</v>
      </c>
      <c r="F250" s="63">
        <v>1.43</v>
      </c>
    </row>
    <row r="251" spans="1:6" x14ac:dyDescent="0.15">
      <c r="A251" s="56">
        <f t="shared" si="0"/>
        <v>42558</v>
      </c>
      <c r="B251" s="57">
        <v>36</v>
      </c>
      <c r="C251" s="62">
        <v>49.11</v>
      </c>
      <c r="D251" s="62">
        <v>51.94</v>
      </c>
      <c r="E251" s="63">
        <v>1.43</v>
      </c>
      <c r="F251" s="63">
        <v>1.43</v>
      </c>
    </row>
    <row r="252" spans="1:6" x14ac:dyDescent="0.15">
      <c r="A252" s="56">
        <f t="shared" si="0"/>
        <v>42558</v>
      </c>
      <c r="B252" s="57">
        <v>37</v>
      </c>
      <c r="C252" s="62">
        <v>48</v>
      </c>
      <c r="D252" s="62">
        <v>50.86</v>
      </c>
      <c r="E252" s="63">
        <v>1.43</v>
      </c>
      <c r="F252" s="63">
        <v>1.43</v>
      </c>
    </row>
    <row r="253" spans="1:6" x14ac:dyDescent="0.15">
      <c r="A253" s="56">
        <f t="shared" si="0"/>
        <v>42558</v>
      </c>
      <c r="B253" s="57">
        <v>38</v>
      </c>
      <c r="C253" s="62">
        <v>46.9</v>
      </c>
      <c r="D253" s="62">
        <v>49.79</v>
      </c>
      <c r="E253" s="63">
        <v>1.43</v>
      </c>
      <c r="F253" s="63">
        <v>1.43</v>
      </c>
    </row>
    <row r="254" spans="1:6" x14ac:dyDescent="0.15">
      <c r="A254" s="56">
        <f t="shared" si="0"/>
        <v>42558</v>
      </c>
      <c r="B254" s="57">
        <v>39</v>
      </c>
      <c r="C254" s="62">
        <v>45.79</v>
      </c>
      <c r="D254" s="62">
        <v>48.72</v>
      </c>
      <c r="E254" s="63">
        <v>1.43</v>
      </c>
      <c r="F254" s="63">
        <v>1.43</v>
      </c>
    </row>
    <row r="255" spans="1:6" x14ac:dyDescent="0.15">
      <c r="A255" s="56">
        <f t="shared" si="0"/>
        <v>42558</v>
      </c>
      <c r="B255" s="57">
        <v>40</v>
      </c>
      <c r="C255" s="62">
        <v>44.69</v>
      </c>
      <c r="D255" s="62">
        <v>47.65</v>
      </c>
      <c r="E255" s="63">
        <v>1.43</v>
      </c>
      <c r="F255" s="63">
        <v>1.43</v>
      </c>
    </row>
    <row r="256" spans="1:6" x14ac:dyDescent="0.15">
      <c r="A256" s="56">
        <f t="shared" si="0"/>
        <v>42558</v>
      </c>
      <c r="B256" s="57">
        <v>41</v>
      </c>
      <c r="C256" s="62">
        <v>43.59</v>
      </c>
      <c r="D256" s="62">
        <v>46.58</v>
      </c>
      <c r="E256" s="63">
        <v>1.43</v>
      </c>
      <c r="F256" s="63">
        <v>1.43</v>
      </c>
    </row>
    <row r="257" spans="1:6" x14ac:dyDescent="0.15">
      <c r="A257" s="56">
        <f t="shared" si="0"/>
        <v>42558</v>
      </c>
      <c r="B257" s="57">
        <v>42</v>
      </c>
      <c r="C257" s="62">
        <v>42.5</v>
      </c>
      <c r="D257" s="62">
        <v>45.52</v>
      </c>
      <c r="E257" s="63">
        <v>1.43</v>
      </c>
      <c r="F257" s="63">
        <v>1.43</v>
      </c>
    </row>
    <row r="258" spans="1:6" x14ac:dyDescent="0.15">
      <c r="A258" s="56">
        <f t="shared" si="0"/>
        <v>42558</v>
      </c>
      <c r="B258" s="57">
        <v>43</v>
      </c>
      <c r="C258" s="62">
        <v>41.41</v>
      </c>
      <c r="D258" s="62">
        <v>44.46</v>
      </c>
      <c r="E258" s="63">
        <v>1.43</v>
      </c>
      <c r="F258" s="63">
        <v>1.43</v>
      </c>
    </row>
    <row r="259" spans="1:6" x14ac:dyDescent="0.15">
      <c r="A259" s="56">
        <f t="shared" si="0"/>
        <v>42558</v>
      </c>
      <c r="B259" s="57">
        <v>44</v>
      </c>
      <c r="C259" s="62">
        <v>40.32</v>
      </c>
      <c r="D259" s="62">
        <v>43.4</v>
      </c>
      <c r="E259" s="63">
        <v>1.43</v>
      </c>
      <c r="F259" s="63">
        <v>1.43</v>
      </c>
    </row>
    <row r="260" spans="1:6" x14ac:dyDescent="0.15">
      <c r="A260" s="56">
        <f t="shared" si="0"/>
        <v>42558</v>
      </c>
      <c r="B260" s="57">
        <v>45</v>
      </c>
      <c r="C260" s="62">
        <v>39.24</v>
      </c>
      <c r="D260" s="62">
        <v>42.35</v>
      </c>
      <c r="E260" s="63">
        <v>1.43</v>
      </c>
      <c r="F260" s="63">
        <v>1.43</v>
      </c>
    </row>
    <row r="261" spans="1:6" x14ac:dyDescent="0.15">
      <c r="A261" s="56">
        <f t="shared" si="0"/>
        <v>42558</v>
      </c>
      <c r="B261" s="57">
        <v>46</v>
      </c>
      <c r="C261" s="62">
        <v>38.159999999999997</v>
      </c>
      <c r="D261" s="62">
        <v>41.3</v>
      </c>
      <c r="E261" s="63">
        <v>1.43</v>
      </c>
      <c r="F261" s="63">
        <v>1.43</v>
      </c>
    </row>
    <row r="262" spans="1:6" x14ac:dyDescent="0.15">
      <c r="A262" s="56">
        <f t="shared" si="0"/>
        <v>42558</v>
      </c>
      <c r="B262" s="57">
        <v>47</v>
      </c>
      <c r="C262" s="62">
        <v>37.090000000000003</v>
      </c>
      <c r="D262" s="62">
        <v>40.26</v>
      </c>
      <c r="E262" s="63">
        <v>1.43</v>
      </c>
      <c r="F262" s="63">
        <v>1.43</v>
      </c>
    </row>
    <row r="263" spans="1:6" x14ac:dyDescent="0.15">
      <c r="A263" s="56">
        <f t="shared" si="0"/>
        <v>42558</v>
      </c>
      <c r="B263" s="57">
        <v>48</v>
      </c>
      <c r="C263" s="62">
        <v>36.03</v>
      </c>
      <c r="D263" s="62">
        <v>39.229999999999997</v>
      </c>
      <c r="E263" s="63">
        <v>1.43</v>
      </c>
      <c r="F263" s="63">
        <v>1.43</v>
      </c>
    </row>
    <row r="264" spans="1:6" x14ac:dyDescent="0.15">
      <c r="A264" s="56">
        <f t="shared" si="0"/>
        <v>42558</v>
      </c>
      <c r="B264" s="57">
        <v>49</v>
      </c>
      <c r="C264" s="62">
        <v>34.97</v>
      </c>
      <c r="D264" s="62">
        <v>38.200000000000003</v>
      </c>
      <c r="E264" s="63">
        <v>1.43</v>
      </c>
      <c r="F264" s="63">
        <v>1.43</v>
      </c>
    </row>
    <row r="265" spans="1:6" x14ac:dyDescent="0.15">
      <c r="A265" s="56">
        <f t="shared" si="0"/>
        <v>42558</v>
      </c>
      <c r="B265" s="57">
        <v>50</v>
      </c>
      <c r="C265" s="62">
        <v>33.93</v>
      </c>
      <c r="D265" s="62">
        <v>37.18</v>
      </c>
      <c r="E265" s="63">
        <v>1.43</v>
      </c>
      <c r="F265" s="63">
        <v>1.43</v>
      </c>
    </row>
    <row r="266" spans="1:6" x14ac:dyDescent="0.15">
      <c r="A266" s="56">
        <f t="shared" si="0"/>
        <v>42558</v>
      </c>
      <c r="B266" s="57">
        <v>51</v>
      </c>
      <c r="C266" s="62">
        <v>32.89</v>
      </c>
      <c r="D266" s="62">
        <v>36.159999999999997</v>
      </c>
      <c r="E266" s="63">
        <v>1.43</v>
      </c>
      <c r="F266" s="63">
        <v>1.43</v>
      </c>
    </row>
    <row r="267" spans="1:6" x14ac:dyDescent="0.15">
      <c r="A267" s="56">
        <f t="shared" si="0"/>
        <v>42558</v>
      </c>
      <c r="B267" s="57">
        <v>52</v>
      </c>
      <c r="C267" s="62">
        <v>31.87</v>
      </c>
      <c r="D267" s="62">
        <v>35.159999999999997</v>
      </c>
      <c r="E267" s="63">
        <v>1.43</v>
      </c>
      <c r="F267" s="63">
        <v>1.43</v>
      </c>
    </row>
    <row r="268" spans="1:6" x14ac:dyDescent="0.15">
      <c r="A268" s="56">
        <f t="shared" si="0"/>
        <v>42558</v>
      </c>
      <c r="B268" s="57">
        <v>53</v>
      </c>
      <c r="C268" s="62">
        <v>30.86</v>
      </c>
      <c r="D268" s="62">
        <v>34.159999999999997</v>
      </c>
      <c r="E268" s="63">
        <v>1.43</v>
      </c>
      <c r="F268" s="63">
        <v>1.43</v>
      </c>
    </row>
    <row r="269" spans="1:6" x14ac:dyDescent="0.15">
      <c r="A269" s="56">
        <f t="shared" si="0"/>
        <v>42558</v>
      </c>
      <c r="B269" s="57">
        <v>54</v>
      </c>
      <c r="C269" s="62">
        <v>29.86</v>
      </c>
      <c r="D269" s="62">
        <v>33.159999999999997</v>
      </c>
      <c r="E269" s="63">
        <v>1.43</v>
      </c>
      <c r="F269" s="63">
        <v>1.43</v>
      </c>
    </row>
    <row r="270" spans="1:6" x14ac:dyDescent="0.15">
      <c r="A270" s="56">
        <f t="shared" si="0"/>
        <v>42558</v>
      </c>
      <c r="B270" s="57">
        <v>55</v>
      </c>
      <c r="C270" s="62">
        <v>28.87</v>
      </c>
      <c r="D270" s="62">
        <v>32.17</v>
      </c>
      <c r="E270" s="63">
        <v>1.4200000000000002</v>
      </c>
      <c r="F270" s="63">
        <v>1.43</v>
      </c>
    </row>
    <row r="271" spans="1:6" x14ac:dyDescent="0.15">
      <c r="A271" s="56">
        <f t="shared" si="0"/>
        <v>42558</v>
      </c>
      <c r="B271" s="57">
        <v>56</v>
      </c>
      <c r="C271" s="62">
        <v>27.89</v>
      </c>
      <c r="D271" s="62">
        <v>31.19</v>
      </c>
      <c r="E271" s="63">
        <v>1.4200000000000002</v>
      </c>
      <c r="F271" s="63">
        <v>1.43</v>
      </c>
    </row>
    <row r="272" spans="1:6" x14ac:dyDescent="0.15">
      <c r="A272" s="56">
        <f t="shared" si="0"/>
        <v>42558</v>
      </c>
      <c r="B272" s="57">
        <v>57</v>
      </c>
      <c r="C272" s="62">
        <v>26.93</v>
      </c>
      <c r="D272" s="62">
        <v>30.21</v>
      </c>
      <c r="E272" s="63">
        <v>1.41</v>
      </c>
      <c r="F272" s="63">
        <v>1.43</v>
      </c>
    </row>
    <row r="273" spans="1:6" x14ac:dyDescent="0.15">
      <c r="A273" s="56">
        <f t="shared" si="0"/>
        <v>42558</v>
      </c>
      <c r="B273" s="57">
        <v>58</v>
      </c>
      <c r="C273" s="62">
        <v>25.97</v>
      </c>
      <c r="D273" s="62">
        <v>29.24</v>
      </c>
      <c r="E273" s="63">
        <v>1.4000000000000001</v>
      </c>
      <c r="F273" s="63">
        <v>1.4200000000000002</v>
      </c>
    </row>
    <row r="274" spans="1:6" x14ac:dyDescent="0.15">
      <c r="A274" s="56">
        <f t="shared" si="0"/>
        <v>42558</v>
      </c>
      <c r="B274" s="57">
        <v>59</v>
      </c>
      <c r="C274" s="62">
        <v>25.03</v>
      </c>
      <c r="D274" s="62">
        <v>28.27</v>
      </c>
      <c r="E274" s="63">
        <v>1.38</v>
      </c>
      <c r="F274" s="63">
        <v>1.4200000000000002</v>
      </c>
    </row>
    <row r="275" spans="1:6" x14ac:dyDescent="0.15">
      <c r="A275" s="56">
        <f t="shared" si="0"/>
        <v>42558</v>
      </c>
      <c r="B275" s="57">
        <v>60</v>
      </c>
      <c r="C275" s="62">
        <v>24.1</v>
      </c>
      <c r="D275" s="62">
        <v>27.31</v>
      </c>
      <c r="E275" s="63">
        <v>1.37</v>
      </c>
      <c r="F275" s="63">
        <v>1.41</v>
      </c>
    </row>
    <row r="276" spans="1:6" x14ac:dyDescent="0.15">
      <c r="A276" s="56">
        <f t="shared" si="0"/>
        <v>42558</v>
      </c>
      <c r="B276" s="57">
        <v>61</v>
      </c>
      <c r="C276" s="62">
        <v>23.18</v>
      </c>
      <c r="D276" s="62">
        <v>26.35</v>
      </c>
      <c r="E276" s="63">
        <v>1.35</v>
      </c>
      <c r="F276" s="63">
        <v>1.4000000000000001</v>
      </c>
    </row>
    <row r="277" spans="1:6" x14ac:dyDescent="0.15">
      <c r="A277" s="56">
        <f t="shared" si="0"/>
        <v>42558</v>
      </c>
      <c r="B277" s="57">
        <v>62</v>
      </c>
      <c r="C277" s="62">
        <v>22.26</v>
      </c>
      <c r="D277" s="62">
        <v>25.4</v>
      </c>
      <c r="E277" s="63">
        <v>1.3299999999999998</v>
      </c>
      <c r="F277" s="63">
        <v>1.39</v>
      </c>
    </row>
    <row r="278" spans="1:6" x14ac:dyDescent="0.15">
      <c r="A278" s="56">
        <f t="shared" si="0"/>
        <v>42558</v>
      </c>
      <c r="B278" s="57">
        <v>63</v>
      </c>
      <c r="C278" s="62">
        <v>21.36</v>
      </c>
      <c r="D278" s="62">
        <v>24.45</v>
      </c>
      <c r="E278" s="63">
        <v>1.3</v>
      </c>
      <c r="F278" s="63">
        <v>1.37</v>
      </c>
    </row>
    <row r="279" spans="1:6" x14ac:dyDescent="0.15">
      <c r="A279" s="56">
        <f t="shared" si="0"/>
        <v>42558</v>
      </c>
      <c r="B279" s="57">
        <v>64</v>
      </c>
      <c r="C279" s="62">
        <v>20.46</v>
      </c>
      <c r="D279" s="62">
        <v>23.51</v>
      </c>
      <c r="E279" s="63">
        <v>1.28</v>
      </c>
      <c r="F279" s="63">
        <v>1.3599999999999999</v>
      </c>
    </row>
    <row r="280" spans="1:6" x14ac:dyDescent="0.15">
      <c r="A280" s="56">
        <f t="shared" si="0"/>
        <v>42558</v>
      </c>
      <c r="B280" s="57">
        <v>65</v>
      </c>
      <c r="C280" s="62">
        <v>19.579999999999998</v>
      </c>
      <c r="D280" s="62">
        <v>22.57</v>
      </c>
      <c r="E280" s="63">
        <v>1.25</v>
      </c>
      <c r="F280" s="63">
        <v>1.3299999999999998</v>
      </c>
    </row>
    <row r="281" spans="1:6" x14ac:dyDescent="0.15">
      <c r="A281" s="56">
        <f t="shared" ref="A281:A314" si="1">A280</f>
        <v>42558</v>
      </c>
      <c r="B281" s="57">
        <v>66</v>
      </c>
      <c r="C281" s="62">
        <v>18.7</v>
      </c>
      <c r="D281" s="62">
        <v>21.64</v>
      </c>
      <c r="E281" s="63">
        <v>1.23</v>
      </c>
      <c r="F281" s="63">
        <v>1.31</v>
      </c>
    </row>
    <row r="282" spans="1:6" x14ac:dyDescent="0.15">
      <c r="A282" s="56">
        <f t="shared" si="1"/>
        <v>42558</v>
      </c>
      <c r="B282" s="57">
        <v>67</v>
      </c>
      <c r="C282" s="62">
        <v>17.84</v>
      </c>
      <c r="D282" s="62">
        <v>20.72</v>
      </c>
      <c r="E282" s="63">
        <v>1.2</v>
      </c>
      <c r="F282" s="63">
        <v>1.29</v>
      </c>
    </row>
    <row r="283" spans="1:6" x14ac:dyDescent="0.15">
      <c r="A283" s="56">
        <f t="shared" si="1"/>
        <v>42558</v>
      </c>
      <c r="B283" s="57">
        <v>68</v>
      </c>
      <c r="C283" s="62">
        <v>16.989999999999998</v>
      </c>
      <c r="D283" s="62">
        <v>19.8</v>
      </c>
      <c r="E283" s="63">
        <v>1.17</v>
      </c>
      <c r="F283" s="63">
        <v>1.26</v>
      </c>
    </row>
    <row r="284" spans="1:6" x14ac:dyDescent="0.15">
      <c r="A284" s="56">
        <f t="shared" si="1"/>
        <v>42558</v>
      </c>
      <c r="B284" s="57">
        <v>69</v>
      </c>
      <c r="C284" s="62">
        <v>16.149999999999999</v>
      </c>
      <c r="D284" s="62">
        <v>18.89</v>
      </c>
      <c r="E284" s="63">
        <v>1.1400000000000001</v>
      </c>
      <c r="F284" s="63">
        <v>1.23</v>
      </c>
    </row>
    <row r="285" spans="1:6" x14ac:dyDescent="0.15">
      <c r="A285" s="56">
        <f t="shared" si="1"/>
        <v>42558</v>
      </c>
      <c r="B285" s="57">
        <v>70</v>
      </c>
      <c r="C285" s="62">
        <v>15.32</v>
      </c>
      <c r="D285" s="62">
        <v>17.989999999999998</v>
      </c>
      <c r="E285" s="63">
        <v>1.1100000000000001</v>
      </c>
      <c r="F285" s="63">
        <v>1.2</v>
      </c>
    </row>
    <row r="286" spans="1:6" x14ac:dyDescent="0.15">
      <c r="A286" s="56">
        <f t="shared" si="1"/>
        <v>42558</v>
      </c>
      <c r="B286" s="57">
        <v>71</v>
      </c>
      <c r="C286" s="62">
        <v>14.51</v>
      </c>
      <c r="D286" s="62">
        <v>17.100000000000001</v>
      </c>
      <c r="E286" s="63">
        <v>1.08</v>
      </c>
      <c r="F286" s="63">
        <v>1.18</v>
      </c>
    </row>
    <row r="287" spans="1:6" x14ac:dyDescent="0.15">
      <c r="A287" s="56">
        <f t="shared" si="1"/>
        <v>42558</v>
      </c>
      <c r="B287" s="57">
        <v>72</v>
      </c>
      <c r="C287" s="62">
        <v>13.71</v>
      </c>
      <c r="D287" s="62">
        <v>16.22</v>
      </c>
      <c r="E287" s="63">
        <v>1.04</v>
      </c>
      <c r="F287" s="63">
        <v>1.1400000000000001</v>
      </c>
    </row>
    <row r="288" spans="1:6" x14ac:dyDescent="0.15">
      <c r="A288" s="56">
        <f t="shared" si="1"/>
        <v>42558</v>
      </c>
      <c r="B288" s="57">
        <v>73</v>
      </c>
      <c r="C288" s="62">
        <v>12.93</v>
      </c>
      <c r="D288" s="62">
        <v>15.35</v>
      </c>
      <c r="E288" s="63">
        <v>1</v>
      </c>
      <c r="F288" s="63">
        <v>1.1100000000000001</v>
      </c>
    </row>
    <row r="289" spans="1:6" x14ac:dyDescent="0.15">
      <c r="A289" s="56">
        <f t="shared" si="1"/>
        <v>42558</v>
      </c>
      <c r="B289" s="57">
        <v>74</v>
      </c>
      <c r="C289" s="62">
        <v>12.17</v>
      </c>
      <c r="D289" s="62">
        <v>14.5</v>
      </c>
      <c r="E289" s="63">
        <v>1</v>
      </c>
      <c r="F289" s="63">
        <v>1.08</v>
      </c>
    </row>
    <row r="290" spans="1:6" x14ac:dyDescent="0.15">
      <c r="A290" s="56">
        <f t="shared" si="1"/>
        <v>42558</v>
      </c>
      <c r="B290" s="57">
        <v>75</v>
      </c>
      <c r="C290" s="62">
        <v>11.43</v>
      </c>
      <c r="D290" s="62">
        <v>13.65</v>
      </c>
      <c r="E290" s="63">
        <v>1</v>
      </c>
      <c r="F290" s="63">
        <v>1.03</v>
      </c>
    </row>
    <row r="291" spans="1:6" x14ac:dyDescent="0.15">
      <c r="A291" s="56">
        <f t="shared" si="1"/>
        <v>42558</v>
      </c>
      <c r="B291" s="57">
        <v>76</v>
      </c>
      <c r="C291" s="62">
        <v>10.71</v>
      </c>
      <c r="D291" s="62">
        <v>12.83</v>
      </c>
      <c r="E291" s="63">
        <v>1</v>
      </c>
      <c r="F291" s="63">
        <v>1</v>
      </c>
    </row>
    <row r="292" spans="1:6" x14ac:dyDescent="0.15">
      <c r="A292" s="56">
        <f t="shared" si="1"/>
        <v>42558</v>
      </c>
      <c r="B292" s="57">
        <v>77</v>
      </c>
      <c r="C292" s="62">
        <v>10.02</v>
      </c>
      <c r="D292" s="62">
        <v>12.02</v>
      </c>
      <c r="E292" s="63">
        <v>1</v>
      </c>
      <c r="F292" s="63">
        <v>1</v>
      </c>
    </row>
    <row r="293" spans="1:6" x14ac:dyDescent="0.15">
      <c r="A293" s="56">
        <f t="shared" si="1"/>
        <v>42558</v>
      </c>
      <c r="B293" s="57">
        <v>78</v>
      </c>
      <c r="C293" s="62">
        <v>9.35</v>
      </c>
      <c r="D293" s="62">
        <v>11.24</v>
      </c>
      <c r="E293" s="63">
        <v>1</v>
      </c>
      <c r="F293" s="63">
        <v>1</v>
      </c>
    </row>
    <row r="294" spans="1:6" x14ac:dyDescent="0.15">
      <c r="A294" s="56">
        <f t="shared" si="1"/>
        <v>42558</v>
      </c>
      <c r="B294" s="57">
        <v>79</v>
      </c>
      <c r="C294" s="62">
        <v>8.7100000000000009</v>
      </c>
      <c r="D294" s="62">
        <v>10.49</v>
      </c>
      <c r="E294" s="63">
        <v>1</v>
      </c>
      <c r="F294" s="63">
        <v>1</v>
      </c>
    </row>
    <row r="295" spans="1:6" x14ac:dyDescent="0.15">
      <c r="A295" s="56">
        <f t="shared" si="1"/>
        <v>42558</v>
      </c>
      <c r="B295" s="57">
        <v>80</v>
      </c>
      <c r="C295" s="62">
        <v>8.1</v>
      </c>
      <c r="D295" s="62">
        <v>9.76</v>
      </c>
      <c r="E295" s="63">
        <v>1</v>
      </c>
      <c r="F295" s="63">
        <v>1</v>
      </c>
    </row>
    <row r="296" spans="1:6" x14ac:dyDescent="0.15">
      <c r="A296" s="56">
        <f t="shared" si="1"/>
        <v>42558</v>
      </c>
      <c r="B296" s="57">
        <v>81</v>
      </c>
      <c r="C296" s="62">
        <v>7.51</v>
      </c>
      <c r="D296" s="62">
        <v>9.07</v>
      </c>
      <c r="E296" s="63">
        <v>1</v>
      </c>
      <c r="F296" s="63">
        <v>1</v>
      </c>
    </row>
    <row r="297" spans="1:6" x14ac:dyDescent="0.15">
      <c r="A297" s="56">
        <f t="shared" si="1"/>
        <v>42558</v>
      </c>
      <c r="B297" s="57">
        <v>82</v>
      </c>
      <c r="C297" s="62">
        <v>6.96</v>
      </c>
      <c r="D297" s="62">
        <v>8.41</v>
      </c>
      <c r="E297" s="63">
        <v>1</v>
      </c>
      <c r="F297" s="63">
        <v>1</v>
      </c>
    </row>
    <row r="298" spans="1:6" x14ac:dyDescent="0.15">
      <c r="A298" s="56">
        <f t="shared" si="1"/>
        <v>42558</v>
      </c>
      <c r="B298" s="57">
        <v>83</v>
      </c>
      <c r="C298" s="62">
        <v>6.44</v>
      </c>
      <c r="D298" s="62">
        <v>7.78</v>
      </c>
      <c r="E298" s="63">
        <v>1</v>
      </c>
      <c r="F298" s="63">
        <v>1</v>
      </c>
    </row>
    <row r="299" spans="1:6" x14ac:dyDescent="0.15">
      <c r="A299" s="56">
        <f t="shared" si="1"/>
        <v>42558</v>
      </c>
      <c r="B299" s="57">
        <v>84</v>
      </c>
      <c r="C299" s="62">
        <v>5.95</v>
      </c>
      <c r="D299" s="62">
        <v>7.18</v>
      </c>
      <c r="E299" s="63">
        <v>1</v>
      </c>
      <c r="F299" s="63">
        <v>1</v>
      </c>
    </row>
    <row r="300" spans="1:6" x14ac:dyDescent="0.15">
      <c r="A300" s="56">
        <f t="shared" si="1"/>
        <v>42558</v>
      </c>
      <c r="B300" s="57">
        <v>85</v>
      </c>
      <c r="C300" s="62">
        <v>5.49</v>
      </c>
      <c r="D300" s="62">
        <v>6.62</v>
      </c>
      <c r="E300" s="63">
        <v>1</v>
      </c>
      <c r="F300" s="63">
        <v>1</v>
      </c>
    </row>
    <row r="301" spans="1:6" x14ac:dyDescent="0.15">
      <c r="A301" s="56">
        <f t="shared" si="1"/>
        <v>42558</v>
      </c>
      <c r="B301" s="57">
        <v>86</v>
      </c>
      <c r="C301" s="62">
        <v>5.08</v>
      </c>
      <c r="D301" s="62">
        <v>6.1</v>
      </c>
      <c r="E301" s="63">
        <v>1</v>
      </c>
      <c r="F301" s="63">
        <v>1</v>
      </c>
    </row>
    <row r="302" spans="1:6" x14ac:dyDescent="0.15">
      <c r="A302" s="56">
        <f t="shared" si="1"/>
        <v>42558</v>
      </c>
      <c r="B302" s="57">
        <v>87</v>
      </c>
      <c r="C302" s="62">
        <v>4.6900000000000004</v>
      </c>
      <c r="D302" s="62">
        <v>5.62</v>
      </c>
      <c r="E302" s="63">
        <v>1</v>
      </c>
      <c r="F302" s="63">
        <v>1</v>
      </c>
    </row>
    <row r="303" spans="1:6" x14ac:dyDescent="0.15">
      <c r="A303" s="56">
        <f t="shared" si="1"/>
        <v>42558</v>
      </c>
      <c r="B303" s="57">
        <v>88</v>
      </c>
      <c r="C303" s="62">
        <v>4.32</v>
      </c>
      <c r="D303" s="62">
        <v>5.17</v>
      </c>
      <c r="E303" s="63">
        <v>1</v>
      </c>
      <c r="F303" s="63">
        <v>1</v>
      </c>
    </row>
    <row r="304" spans="1:6" x14ac:dyDescent="0.15">
      <c r="A304" s="56">
        <f t="shared" si="1"/>
        <v>42558</v>
      </c>
      <c r="B304" s="57">
        <v>89</v>
      </c>
      <c r="C304" s="62">
        <v>3.98</v>
      </c>
      <c r="D304" s="62">
        <v>4.76</v>
      </c>
      <c r="E304" s="63">
        <v>1</v>
      </c>
      <c r="F304" s="63">
        <v>1</v>
      </c>
    </row>
    <row r="305" spans="1:6" x14ac:dyDescent="0.15">
      <c r="A305" s="56">
        <f t="shared" si="1"/>
        <v>42558</v>
      </c>
      <c r="B305" s="57">
        <v>90</v>
      </c>
      <c r="C305" s="62">
        <v>3.67</v>
      </c>
      <c r="D305" s="62">
        <v>4.38</v>
      </c>
      <c r="E305" s="63">
        <v>1</v>
      </c>
      <c r="F305" s="63">
        <v>1</v>
      </c>
    </row>
    <row r="306" spans="1:6" x14ac:dyDescent="0.15">
      <c r="A306" s="56">
        <f t="shared" si="1"/>
        <v>42558</v>
      </c>
      <c r="B306" s="57">
        <v>91</v>
      </c>
      <c r="C306" s="62">
        <v>3.38</v>
      </c>
      <c r="D306" s="62">
        <v>4.03</v>
      </c>
      <c r="E306" s="63">
        <v>1</v>
      </c>
      <c r="F306" s="63">
        <v>1</v>
      </c>
    </row>
    <row r="307" spans="1:6" x14ac:dyDescent="0.15">
      <c r="A307" s="56">
        <f t="shared" si="1"/>
        <v>42558</v>
      </c>
      <c r="B307" s="57">
        <v>92</v>
      </c>
      <c r="C307" s="62">
        <v>3.12</v>
      </c>
      <c r="D307" s="62">
        <v>3.72</v>
      </c>
      <c r="E307" s="63">
        <v>1</v>
      </c>
      <c r="F307" s="63">
        <v>1</v>
      </c>
    </row>
    <row r="308" spans="1:6" x14ac:dyDescent="0.15">
      <c r="A308" s="56">
        <f t="shared" si="1"/>
        <v>42558</v>
      </c>
      <c r="B308" s="57">
        <v>93</v>
      </c>
      <c r="C308" s="62">
        <v>2.89</v>
      </c>
      <c r="D308" s="62">
        <v>3.42</v>
      </c>
      <c r="E308" s="63">
        <v>1</v>
      </c>
      <c r="F308" s="63">
        <v>1</v>
      </c>
    </row>
    <row r="309" spans="1:6" x14ac:dyDescent="0.15">
      <c r="A309" s="56">
        <f t="shared" si="1"/>
        <v>42558</v>
      </c>
      <c r="B309" s="57">
        <v>94</v>
      </c>
      <c r="C309" s="62">
        <v>2.68</v>
      </c>
      <c r="D309" s="62">
        <v>3.16</v>
      </c>
      <c r="E309" s="63">
        <v>1</v>
      </c>
      <c r="F309" s="63">
        <v>1</v>
      </c>
    </row>
    <row r="310" spans="1:6" x14ac:dyDescent="0.15">
      <c r="A310" s="56">
        <f t="shared" si="1"/>
        <v>42558</v>
      </c>
      <c r="B310" s="57">
        <v>95</v>
      </c>
      <c r="C310" s="62">
        <v>2.4900000000000002</v>
      </c>
      <c r="D310" s="62">
        <v>2.92</v>
      </c>
      <c r="E310" s="63">
        <v>1</v>
      </c>
      <c r="F310" s="63">
        <v>1</v>
      </c>
    </row>
    <row r="311" spans="1:6" x14ac:dyDescent="0.15">
      <c r="A311" s="56">
        <f t="shared" si="1"/>
        <v>42558</v>
      </c>
      <c r="B311" s="57">
        <v>96</v>
      </c>
      <c r="C311" s="62">
        <v>2.2999999999999998</v>
      </c>
      <c r="D311" s="62">
        <v>2.69</v>
      </c>
      <c r="E311" s="63">
        <v>1</v>
      </c>
      <c r="F311" s="63">
        <v>1</v>
      </c>
    </row>
    <row r="312" spans="1:6" x14ac:dyDescent="0.15">
      <c r="A312" s="56">
        <f t="shared" si="1"/>
        <v>42558</v>
      </c>
      <c r="B312" s="57">
        <v>97</v>
      </c>
      <c r="C312" s="62">
        <v>2.14</v>
      </c>
      <c r="D312" s="62">
        <v>2.48</v>
      </c>
      <c r="E312" s="63">
        <v>1</v>
      </c>
      <c r="F312" s="63">
        <v>1</v>
      </c>
    </row>
    <row r="313" spans="1:6" x14ac:dyDescent="0.15">
      <c r="A313" s="56">
        <f t="shared" si="1"/>
        <v>42558</v>
      </c>
      <c r="B313" s="57">
        <v>98</v>
      </c>
      <c r="C313" s="62">
        <v>1.98</v>
      </c>
      <c r="D313" s="62">
        <v>2.2799999999999998</v>
      </c>
      <c r="E313" s="63">
        <v>1</v>
      </c>
      <c r="F313" s="63">
        <v>1</v>
      </c>
    </row>
    <row r="314" spans="1:6" x14ac:dyDescent="0.15">
      <c r="A314" s="56">
        <f t="shared" si="1"/>
        <v>42558</v>
      </c>
      <c r="B314" s="57">
        <v>99</v>
      </c>
      <c r="C314" s="62">
        <v>1.84</v>
      </c>
      <c r="D314" s="62">
        <v>2.11</v>
      </c>
      <c r="E314" s="63">
        <v>1</v>
      </c>
      <c r="F314" s="63">
        <v>1</v>
      </c>
    </row>
    <row r="315" spans="1:6" x14ac:dyDescent="0.15">
      <c r="A315" s="56">
        <v>42927</v>
      </c>
      <c r="B315" s="64">
        <v>0</v>
      </c>
      <c r="C315" s="64">
        <v>89.36</v>
      </c>
      <c r="D315" s="64">
        <v>90.84</v>
      </c>
      <c r="E315" s="64">
        <v>1.1499999999999999</v>
      </c>
      <c r="F315" s="64">
        <v>1.1499999999999999</v>
      </c>
    </row>
    <row r="316" spans="1:6" x14ac:dyDescent="0.15">
      <c r="A316" s="56">
        <v>42927</v>
      </c>
      <c r="B316" s="64">
        <v>1</v>
      </c>
      <c r="C316" s="64">
        <v>88.3</v>
      </c>
      <c r="D316" s="64">
        <v>89.8</v>
      </c>
      <c r="E316" s="64">
        <v>1.1499999999999999</v>
      </c>
      <c r="F316" s="64">
        <v>1.1499999999999999</v>
      </c>
    </row>
    <row r="317" spans="1:6" x14ac:dyDescent="0.15">
      <c r="A317" s="56">
        <v>42927</v>
      </c>
      <c r="B317" s="64">
        <v>2</v>
      </c>
      <c r="C317" s="64">
        <v>87.2</v>
      </c>
      <c r="D317" s="64">
        <v>88.73</v>
      </c>
      <c r="E317" s="64">
        <v>1.1499999999999999</v>
      </c>
      <c r="F317" s="64">
        <v>1.1499999999999999</v>
      </c>
    </row>
    <row r="318" spans="1:6" x14ac:dyDescent="0.15">
      <c r="A318" s="56">
        <v>42927</v>
      </c>
      <c r="B318" s="64">
        <v>3</v>
      </c>
      <c r="C318" s="64">
        <v>86.09</v>
      </c>
      <c r="D318" s="64">
        <v>87.66</v>
      </c>
      <c r="E318" s="64">
        <v>1.1499999999999999</v>
      </c>
      <c r="F318" s="64">
        <v>1.1499999999999999</v>
      </c>
    </row>
    <row r="319" spans="1:6" x14ac:dyDescent="0.15">
      <c r="A319" s="56">
        <v>42927</v>
      </c>
      <c r="B319" s="64">
        <v>4</v>
      </c>
      <c r="C319" s="64">
        <v>84.98</v>
      </c>
      <c r="D319" s="64">
        <v>86.58</v>
      </c>
      <c r="E319" s="64">
        <v>1.1499999999999999</v>
      </c>
      <c r="F319" s="64">
        <v>1.1499999999999999</v>
      </c>
    </row>
    <row r="320" spans="1:6" x14ac:dyDescent="0.15">
      <c r="A320" s="56">
        <v>42927</v>
      </c>
      <c r="B320" s="64">
        <v>5</v>
      </c>
      <c r="C320" s="64">
        <v>83.87</v>
      </c>
      <c r="D320" s="64">
        <v>85.5</v>
      </c>
      <c r="E320" s="64">
        <v>1.1499999999999999</v>
      </c>
      <c r="F320" s="64">
        <v>1.1499999999999999</v>
      </c>
    </row>
    <row r="321" spans="1:6" x14ac:dyDescent="0.15">
      <c r="A321" s="56">
        <v>42927</v>
      </c>
      <c r="B321" s="64">
        <v>6</v>
      </c>
      <c r="C321" s="64">
        <v>82.75</v>
      </c>
      <c r="D321" s="64">
        <v>84.42</v>
      </c>
      <c r="E321" s="64">
        <v>1.1499999999999999</v>
      </c>
      <c r="F321" s="64">
        <v>1.1499999999999999</v>
      </c>
    </row>
    <row r="322" spans="1:6" x14ac:dyDescent="0.15">
      <c r="A322" s="56">
        <v>42927</v>
      </c>
      <c r="B322" s="64">
        <v>7</v>
      </c>
      <c r="C322" s="64">
        <v>81.63</v>
      </c>
      <c r="D322" s="64">
        <v>83.34</v>
      </c>
      <c r="E322" s="64">
        <v>1.1499999999999999</v>
      </c>
      <c r="F322" s="64">
        <v>1.1499999999999999</v>
      </c>
    </row>
    <row r="323" spans="1:6" x14ac:dyDescent="0.15">
      <c r="A323" s="56">
        <v>42927</v>
      </c>
      <c r="B323" s="64">
        <v>8</v>
      </c>
      <c r="C323" s="64">
        <v>80.510000000000005</v>
      </c>
      <c r="D323" s="64">
        <v>82.25</v>
      </c>
      <c r="E323" s="64">
        <v>1.1499999999999999</v>
      </c>
      <c r="F323" s="64">
        <v>1.1499999999999999</v>
      </c>
    </row>
    <row r="324" spans="1:6" x14ac:dyDescent="0.15">
      <c r="A324" s="56">
        <v>42927</v>
      </c>
      <c r="B324" s="64">
        <v>9</v>
      </c>
      <c r="C324" s="64">
        <v>79.39</v>
      </c>
      <c r="D324" s="64">
        <v>81.17</v>
      </c>
      <c r="E324" s="64">
        <v>1.1499999999999999</v>
      </c>
      <c r="F324" s="64">
        <v>1.1499999999999999</v>
      </c>
    </row>
    <row r="325" spans="1:6" x14ac:dyDescent="0.15">
      <c r="A325" s="56">
        <v>42927</v>
      </c>
      <c r="B325" s="64">
        <v>10</v>
      </c>
      <c r="C325" s="64">
        <v>78.260000000000005</v>
      </c>
      <c r="D325" s="64">
        <v>80.08</v>
      </c>
      <c r="E325" s="64">
        <v>1.1499999999999999</v>
      </c>
      <c r="F325" s="64">
        <v>1.1499999999999999</v>
      </c>
    </row>
    <row r="326" spans="1:6" x14ac:dyDescent="0.15">
      <c r="A326" s="56">
        <v>42927</v>
      </c>
      <c r="B326" s="64">
        <v>11</v>
      </c>
      <c r="C326" s="64">
        <v>77.14</v>
      </c>
      <c r="D326" s="64">
        <v>79</v>
      </c>
      <c r="E326" s="64">
        <v>1.1499999999999999</v>
      </c>
      <c r="F326" s="64">
        <v>1.1499999999999999</v>
      </c>
    </row>
    <row r="327" spans="1:6" x14ac:dyDescent="0.15">
      <c r="A327" s="56">
        <v>42927</v>
      </c>
      <c r="B327" s="64">
        <v>12</v>
      </c>
      <c r="C327" s="64">
        <v>76.010000000000005</v>
      </c>
      <c r="D327" s="64">
        <v>77.91</v>
      </c>
      <c r="E327" s="64">
        <v>1.1499999999999999</v>
      </c>
      <c r="F327" s="64">
        <v>1.1499999999999999</v>
      </c>
    </row>
    <row r="328" spans="1:6" x14ac:dyDescent="0.15">
      <c r="A328" s="56">
        <v>42927</v>
      </c>
      <c r="B328" s="64">
        <v>13</v>
      </c>
      <c r="C328" s="64">
        <v>74.88</v>
      </c>
      <c r="D328" s="64">
        <v>76.83</v>
      </c>
      <c r="E328" s="64">
        <v>1.1499999999999999</v>
      </c>
      <c r="F328" s="64">
        <v>1.1499999999999999</v>
      </c>
    </row>
    <row r="329" spans="1:6" x14ac:dyDescent="0.15">
      <c r="A329" s="56">
        <v>42927</v>
      </c>
      <c r="B329" s="64">
        <v>14</v>
      </c>
      <c r="C329" s="64">
        <v>73.75</v>
      </c>
      <c r="D329" s="64">
        <v>75.739999999999995</v>
      </c>
      <c r="E329" s="64">
        <v>1.1499999999999999</v>
      </c>
      <c r="F329" s="64">
        <v>1.1499999999999999</v>
      </c>
    </row>
    <row r="330" spans="1:6" x14ac:dyDescent="0.15">
      <c r="A330" s="56">
        <v>42927</v>
      </c>
      <c r="B330" s="64">
        <v>15</v>
      </c>
      <c r="C330" s="64">
        <v>72.63</v>
      </c>
      <c r="D330" s="64">
        <v>74.66</v>
      </c>
      <c r="E330" s="64">
        <v>1.1499999999999999</v>
      </c>
      <c r="F330" s="64">
        <v>1.1499999999999999</v>
      </c>
    </row>
    <row r="331" spans="1:6" x14ac:dyDescent="0.15">
      <c r="A331" s="56">
        <v>42927</v>
      </c>
      <c r="B331" s="64">
        <v>16</v>
      </c>
      <c r="C331" s="64">
        <v>71.5</v>
      </c>
      <c r="D331" s="64">
        <v>73.569999999999993</v>
      </c>
      <c r="E331" s="64">
        <v>1.1499999999999999</v>
      </c>
      <c r="F331" s="64">
        <v>1.1499999999999999</v>
      </c>
    </row>
    <row r="332" spans="1:6" x14ac:dyDescent="0.15">
      <c r="A332" s="56">
        <v>42927</v>
      </c>
      <c r="B332" s="64">
        <v>17</v>
      </c>
      <c r="C332" s="64">
        <v>70.38</v>
      </c>
      <c r="D332" s="64">
        <v>72.489999999999995</v>
      </c>
      <c r="E332" s="64">
        <v>1.1499999999999999</v>
      </c>
      <c r="F332" s="64">
        <v>1.1499999999999999</v>
      </c>
    </row>
    <row r="333" spans="1:6" x14ac:dyDescent="0.15">
      <c r="A333" s="56">
        <v>42927</v>
      </c>
      <c r="B333" s="64">
        <v>18</v>
      </c>
      <c r="C333" s="64">
        <v>69.260000000000005</v>
      </c>
      <c r="D333" s="64">
        <v>71.41</v>
      </c>
      <c r="E333" s="64">
        <v>1.1499999999999999</v>
      </c>
      <c r="F333" s="64">
        <v>1.1499999999999999</v>
      </c>
    </row>
    <row r="334" spans="1:6" x14ac:dyDescent="0.15">
      <c r="A334" s="56">
        <v>42927</v>
      </c>
      <c r="B334" s="64">
        <v>19</v>
      </c>
      <c r="C334" s="64">
        <v>68.150000000000006</v>
      </c>
      <c r="D334" s="64">
        <v>70.33</v>
      </c>
      <c r="E334" s="64">
        <v>1.1499999999999999</v>
      </c>
      <c r="F334" s="64">
        <v>1.1499999999999999</v>
      </c>
    </row>
    <row r="335" spans="1:6" x14ac:dyDescent="0.15">
      <c r="A335" s="56">
        <v>42927</v>
      </c>
      <c r="B335" s="64">
        <v>20</v>
      </c>
      <c r="C335" s="64">
        <v>67.040000000000006</v>
      </c>
      <c r="D335" s="64">
        <v>69.239999999999995</v>
      </c>
      <c r="E335" s="64">
        <v>1.1499999999999999</v>
      </c>
      <c r="F335" s="64">
        <v>1.1499999999999999</v>
      </c>
    </row>
    <row r="336" spans="1:6" x14ac:dyDescent="0.15">
      <c r="A336" s="56">
        <v>42927</v>
      </c>
      <c r="B336" s="64">
        <v>21</v>
      </c>
      <c r="C336" s="64">
        <v>65.930000000000007</v>
      </c>
      <c r="D336" s="64">
        <v>68.16</v>
      </c>
      <c r="E336" s="64">
        <v>1.1499999999999999</v>
      </c>
      <c r="F336" s="64">
        <v>1.1499999999999999</v>
      </c>
    </row>
    <row r="337" spans="1:6" x14ac:dyDescent="0.15">
      <c r="A337" s="56">
        <v>42927</v>
      </c>
      <c r="B337" s="64">
        <v>22</v>
      </c>
      <c r="C337" s="64">
        <v>64.819999999999993</v>
      </c>
      <c r="D337" s="64">
        <v>67.08</v>
      </c>
      <c r="E337" s="64">
        <v>1.1499999999999999</v>
      </c>
      <c r="F337" s="64">
        <v>1.1499999999999999</v>
      </c>
    </row>
    <row r="338" spans="1:6" x14ac:dyDescent="0.15">
      <c r="A338" s="56">
        <v>42927</v>
      </c>
      <c r="B338" s="64">
        <v>23</v>
      </c>
      <c r="C338" s="64">
        <v>63.72</v>
      </c>
      <c r="D338" s="64">
        <v>66</v>
      </c>
      <c r="E338" s="64">
        <v>1.1499999999999999</v>
      </c>
      <c r="F338" s="64">
        <v>1.1499999999999999</v>
      </c>
    </row>
    <row r="339" spans="1:6" x14ac:dyDescent="0.15">
      <c r="A339" s="56">
        <v>42927</v>
      </c>
      <c r="B339" s="64">
        <v>24</v>
      </c>
      <c r="C339" s="64">
        <v>62.61</v>
      </c>
      <c r="D339" s="64">
        <v>64.91</v>
      </c>
      <c r="E339" s="64">
        <v>1.1499999999999999</v>
      </c>
      <c r="F339" s="64">
        <v>1.1499999999999999</v>
      </c>
    </row>
    <row r="340" spans="1:6" x14ac:dyDescent="0.15">
      <c r="A340" s="56">
        <v>42927</v>
      </c>
      <c r="B340" s="64">
        <v>25</v>
      </c>
      <c r="C340" s="64">
        <v>61.5</v>
      </c>
      <c r="D340" s="64">
        <v>63.83</v>
      </c>
      <c r="E340" s="64">
        <v>1.1499999999999999</v>
      </c>
      <c r="F340" s="64">
        <v>1.1499999999999999</v>
      </c>
    </row>
    <row r="341" spans="1:6" x14ac:dyDescent="0.15">
      <c r="A341" s="56">
        <v>42927</v>
      </c>
      <c r="B341" s="64">
        <v>26</v>
      </c>
      <c r="C341" s="64">
        <v>60.39</v>
      </c>
      <c r="D341" s="64">
        <v>62.75</v>
      </c>
      <c r="E341" s="64">
        <v>1.1499999999999999</v>
      </c>
      <c r="F341" s="64">
        <v>1.1499999999999999</v>
      </c>
    </row>
    <row r="342" spans="1:6" x14ac:dyDescent="0.15">
      <c r="A342" s="56">
        <v>42927</v>
      </c>
      <c r="B342" s="64">
        <v>27</v>
      </c>
      <c r="C342" s="64">
        <v>59.29</v>
      </c>
      <c r="D342" s="64">
        <v>61.67</v>
      </c>
      <c r="E342" s="64">
        <v>1.1499999999999999</v>
      </c>
      <c r="F342" s="64">
        <v>1.1499999999999999</v>
      </c>
    </row>
    <row r="343" spans="1:6" x14ac:dyDescent="0.15">
      <c r="A343" s="56">
        <v>42927</v>
      </c>
      <c r="B343" s="64">
        <v>28</v>
      </c>
      <c r="C343" s="64">
        <v>58.18</v>
      </c>
      <c r="D343" s="64">
        <v>60.58</v>
      </c>
      <c r="E343" s="64">
        <v>1.1499999999999999</v>
      </c>
      <c r="F343" s="64">
        <v>1.1499999999999999</v>
      </c>
    </row>
    <row r="344" spans="1:6" x14ac:dyDescent="0.15">
      <c r="A344" s="56">
        <v>42927</v>
      </c>
      <c r="B344" s="64">
        <v>29</v>
      </c>
      <c r="C344" s="64">
        <v>57.07</v>
      </c>
      <c r="D344" s="64">
        <v>59.5</v>
      </c>
      <c r="E344" s="64">
        <v>1.1499999999999999</v>
      </c>
      <c r="F344" s="64">
        <v>1.1499999999999999</v>
      </c>
    </row>
    <row r="345" spans="1:6" x14ac:dyDescent="0.15">
      <c r="A345" s="56">
        <v>42927</v>
      </c>
      <c r="B345" s="64">
        <v>30</v>
      </c>
      <c r="C345" s="64">
        <v>55.96</v>
      </c>
      <c r="D345" s="64">
        <v>58.42</v>
      </c>
      <c r="E345" s="64">
        <v>1.1499999999999999</v>
      </c>
      <c r="F345" s="64">
        <v>1.1499999999999999</v>
      </c>
    </row>
    <row r="346" spans="1:6" x14ac:dyDescent="0.15">
      <c r="A346" s="56">
        <v>42927</v>
      </c>
      <c r="B346" s="64">
        <v>31</v>
      </c>
      <c r="C346" s="64">
        <v>54.85</v>
      </c>
      <c r="D346" s="64">
        <v>57.34</v>
      </c>
      <c r="E346" s="64">
        <v>1.1499999999999999</v>
      </c>
      <c r="F346" s="64">
        <v>1.1499999999999999</v>
      </c>
    </row>
    <row r="347" spans="1:6" x14ac:dyDescent="0.15">
      <c r="A347" s="56">
        <v>42927</v>
      </c>
      <c r="B347" s="64">
        <v>32</v>
      </c>
      <c r="C347" s="64">
        <v>53.74</v>
      </c>
      <c r="D347" s="64">
        <v>56.26</v>
      </c>
      <c r="E347" s="64">
        <v>1.1499999999999999</v>
      </c>
      <c r="F347" s="64">
        <v>1.1499999999999999</v>
      </c>
    </row>
    <row r="348" spans="1:6" x14ac:dyDescent="0.15">
      <c r="A348" s="56">
        <v>42927</v>
      </c>
      <c r="B348" s="64">
        <v>33</v>
      </c>
      <c r="C348" s="64">
        <v>52.62</v>
      </c>
      <c r="D348" s="64">
        <v>55.18</v>
      </c>
      <c r="E348" s="64">
        <v>1.1499999999999999</v>
      </c>
      <c r="F348" s="64">
        <v>1.1499999999999999</v>
      </c>
    </row>
    <row r="349" spans="1:6" x14ac:dyDescent="0.15">
      <c r="A349" s="56">
        <v>42927</v>
      </c>
      <c r="B349" s="64">
        <v>34</v>
      </c>
      <c r="C349" s="64">
        <v>51.51</v>
      </c>
      <c r="D349" s="64">
        <v>54.1</v>
      </c>
      <c r="E349" s="64">
        <v>1.1499999999999999</v>
      </c>
      <c r="F349" s="64">
        <v>1.1499999999999999</v>
      </c>
    </row>
    <row r="350" spans="1:6" x14ac:dyDescent="0.15">
      <c r="A350" s="56">
        <v>42927</v>
      </c>
      <c r="B350" s="64">
        <v>35</v>
      </c>
      <c r="C350" s="64">
        <v>50.4</v>
      </c>
      <c r="D350" s="64">
        <v>53.02</v>
      </c>
      <c r="E350" s="64">
        <v>1.1499999999999999</v>
      </c>
      <c r="F350" s="64">
        <v>1.1499999999999999</v>
      </c>
    </row>
    <row r="351" spans="1:6" x14ac:dyDescent="0.15">
      <c r="A351" s="56">
        <v>42927</v>
      </c>
      <c r="B351" s="64">
        <v>36</v>
      </c>
      <c r="C351" s="64">
        <v>49.29</v>
      </c>
      <c r="D351" s="64">
        <v>51.94</v>
      </c>
      <c r="E351" s="64">
        <v>1.1499999999999999</v>
      </c>
      <c r="F351" s="64">
        <v>1.1499999999999999</v>
      </c>
    </row>
    <row r="352" spans="1:6" x14ac:dyDescent="0.15">
      <c r="A352" s="56">
        <v>42927</v>
      </c>
      <c r="B352" s="64">
        <v>37</v>
      </c>
      <c r="C352" s="64">
        <v>48.18</v>
      </c>
      <c r="D352" s="64">
        <v>50.86</v>
      </c>
      <c r="E352" s="64">
        <v>1.1499999999999999</v>
      </c>
      <c r="F352" s="64">
        <v>1.1499999999999999</v>
      </c>
    </row>
    <row r="353" spans="1:6" x14ac:dyDescent="0.15">
      <c r="A353" s="56">
        <v>42927</v>
      </c>
      <c r="B353" s="64">
        <v>38</v>
      </c>
      <c r="C353" s="64">
        <v>47.08</v>
      </c>
      <c r="D353" s="64">
        <v>49.79</v>
      </c>
      <c r="E353" s="64">
        <v>1.1499999999999999</v>
      </c>
      <c r="F353" s="64">
        <v>1.1499999999999999</v>
      </c>
    </row>
    <row r="354" spans="1:6" x14ac:dyDescent="0.15">
      <c r="A354" s="56">
        <v>42927</v>
      </c>
      <c r="B354" s="64">
        <v>39</v>
      </c>
      <c r="C354" s="64">
        <v>45.97</v>
      </c>
      <c r="D354" s="64">
        <v>48.72</v>
      </c>
      <c r="E354" s="64">
        <v>1.1499999999999999</v>
      </c>
      <c r="F354" s="64">
        <v>1.1499999999999999</v>
      </c>
    </row>
    <row r="355" spans="1:6" x14ac:dyDescent="0.15">
      <c r="A355" s="56">
        <v>42927</v>
      </c>
      <c r="B355" s="64">
        <v>40</v>
      </c>
      <c r="C355" s="64">
        <v>44.87</v>
      </c>
      <c r="D355" s="64">
        <v>47.65</v>
      </c>
      <c r="E355" s="64">
        <v>1.1499999999999999</v>
      </c>
      <c r="F355" s="64">
        <v>1.1499999999999999</v>
      </c>
    </row>
    <row r="356" spans="1:6" x14ac:dyDescent="0.15">
      <c r="A356" s="56">
        <v>42927</v>
      </c>
      <c r="B356" s="64">
        <v>41</v>
      </c>
      <c r="C356" s="64">
        <v>43.77</v>
      </c>
      <c r="D356" s="64">
        <v>46.59</v>
      </c>
      <c r="E356" s="64">
        <v>1.1499999999999999</v>
      </c>
      <c r="F356" s="64">
        <v>1.1499999999999999</v>
      </c>
    </row>
    <row r="357" spans="1:6" x14ac:dyDescent="0.15">
      <c r="A357" s="56">
        <v>42927</v>
      </c>
      <c r="B357" s="64">
        <v>42</v>
      </c>
      <c r="C357" s="64">
        <v>42.67</v>
      </c>
      <c r="D357" s="64">
        <v>45.52</v>
      </c>
      <c r="E357" s="64">
        <v>1.1499999999999999</v>
      </c>
      <c r="F357" s="64">
        <v>1.1499999999999999</v>
      </c>
    </row>
    <row r="358" spans="1:6" x14ac:dyDescent="0.15">
      <c r="A358" s="56">
        <v>42927</v>
      </c>
      <c r="B358" s="64">
        <v>43</v>
      </c>
      <c r="C358" s="64">
        <v>41.58</v>
      </c>
      <c r="D358" s="64">
        <v>44.46</v>
      </c>
      <c r="E358" s="64">
        <v>1.1499999999999999</v>
      </c>
      <c r="F358" s="64">
        <v>1.1499999999999999</v>
      </c>
    </row>
    <row r="359" spans="1:6" x14ac:dyDescent="0.15">
      <c r="A359" s="56">
        <v>42927</v>
      </c>
      <c r="B359" s="64">
        <v>44</v>
      </c>
      <c r="C359" s="64">
        <v>40.49</v>
      </c>
      <c r="D359" s="64">
        <v>43.41</v>
      </c>
      <c r="E359" s="64">
        <v>1.1499999999999999</v>
      </c>
      <c r="F359" s="64">
        <v>1.1499999999999999</v>
      </c>
    </row>
    <row r="360" spans="1:6" x14ac:dyDescent="0.15">
      <c r="A360" s="56">
        <v>42927</v>
      </c>
      <c r="B360" s="64">
        <v>45</v>
      </c>
      <c r="C360" s="64">
        <v>39.409999999999997</v>
      </c>
      <c r="D360" s="64">
        <v>42.36</v>
      </c>
      <c r="E360" s="64">
        <v>1.1499999999999999</v>
      </c>
      <c r="F360" s="64">
        <v>1.1499999999999999</v>
      </c>
    </row>
    <row r="361" spans="1:6" x14ac:dyDescent="0.15">
      <c r="A361" s="56">
        <v>42927</v>
      </c>
      <c r="B361" s="64">
        <v>46</v>
      </c>
      <c r="C361" s="64">
        <v>38.33</v>
      </c>
      <c r="D361" s="64">
        <v>41.31</v>
      </c>
      <c r="E361" s="64">
        <v>1.1499999999999999</v>
      </c>
      <c r="F361" s="64">
        <v>1.1499999999999999</v>
      </c>
    </row>
    <row r="362" spans="1:6" x14ac:dyDescent="0.15">
      <c r="A362" s="56">
        <v>42927</v>
      </c>
      <c r="B362" s="64">
        <v>47</v>
      </c>
      <c r="C362" s="64">
        <v>37.26</v>
      </c>
      <c r="D362" s="64">
        <v>40.270000000000003</v>
      </c>
      <c r="E362" s="64">
        <v>1.1499999999999999</v>
      </c>
      <c r="F362" s="64">
        <v>1.1499999999999999</v>
      </c>
    </row>
    <row r="363" spans="1:6" x14ac:dyDescent="0.15">
      <c r="A363" s="56">
        <v>42927</v>
      </c>
      <c r="B363" s="64">
        <v>48</v>
      </c>
      <c r="C363" s="64">
        <v>36.19</v>
      </c>
      <c r="D363" s="64">
        <v>39.24</v>
      </c>
      <c r="E363" s="64">
        <v>1.1499999999999999</v>
      </c>
      <c r="F363" s="64">
        <v>1.1499999999999999</v>
      </c>
    </row>
    <row r="364" spans="1:6" x14ac:dyDescent="0.15">
      <c r="A364" s="56">
        <v>42927</v>
      </c>
      <c r="B364" s="64">
        <v>49</v>
      </c>
      <c r="C364" s="64">
        <v>35.130000000000003</v>
      </c>
      <c r="D364" s="64">
        <v>38.21</v>
      </c>
      <c r="E364" s="64">
        <v>1.1499999999999999</v>
      </c>
      <c r="F364" s="64">
        <v>1.1499999999999999</v>
      </c>
    </row>
    <row r="365" spans="1:6" x14ac:dyDescent="0.15">
      <c r="A365" s="56">
        <v>42927</v>
      </c>
      <c r="B365" s="64">
        <v>50</v>
      </c>
      <c r="C365" s="64">
        <v>34.08</v>
      </c>
      <c r="D365" s="64">
        <v>37.19</v>
      </c>
      <c r="E365" s="64">
        <v>1.1499999999999999</v>
      </c>
      <c r="F365" s="64">
        <v>1.1499999999999999</v>
      </c>
    </row>
    <row r="366" spans="1:6" x14ac:dyDescent="0.15">
      <c r="A366" s="56">
        <v>42927</v>
      </c>
      <c r="B366" s="64">
        <v>51</v>
      </c>
      <c r="C366" s="64">
        <v>33.04</v>
      </c>
      <c r="D366" s="64">
        <v>36.17</v>
      </c>
      <c r="E366" s="64">
        <v>1.1499999999999999</v>
      </c>
      <c r="F366" s="64">
        <v>1.1499999999999999</v>
      </c>
    </row>
    <row r="367" spans="1:6" x14ac:dyDescent="0.15">
      <c r="A367" s="56">
        <v>42927</v>
      </c>
      <c r="B367" s="64">
        <v>52</v>
      </c>
      <c r="C367" s="64">
        <v>32.01</v>
      </c>
      <c r="D367" s="64">
        <v>35.17</v>
      </c>
      <c r="E367" s="64">
        <v>1.1499999999999999</v>
      </c>
      <c r="F367" s="64">
        <v>1.1499999999999999</v>
      </c>
    </row>
    <row r="368" spans="1:6" x14ac:dyDescent="0.15">
      <c r="A368" s="56">
        <v>42927</v>
      </c>
      <c r="B368" s="64">
        <v>53</v>
      </c>
      <c r="C368" s="64">
        <v>31</v>
      </c>
      <c r="D368" s="64">
        <v>34.159999999999997</v>
      </c>
      <c r="E368" s="64">
        <v>1.1499999999999999</v>
      </c>
      <c r="F368" s="64">
        <v>1.1499999999999999</v>
      </c>
    </row>
    <row r="369" spans="1:6" x14ac:dyDescent="0.15">
      <c r="A369" s="56">
        <v>42927</v>
      </c>
      <c r="B369" s="64">
        <v>54</v>
      </c>
      <c r="C369" s="64">
        <v>29.99</v>
      </c>
      <c r="D369" s="64">
        <v>33.17</v>
      </c>
      <c r="E369" s="64">
        <v>1.1499999999999999</v>
      </c>
      <c r="F369" s="64">
        <v>1.1499999999999999</v>
      </c>
    </row>
    <row r="370" spans="1:6" x14ac:dyDescent="0.15">
      <c r="A370" s="56">
        <v>42927</v>
      </c>
      <c r="B370" s="64">
        <v>55</v>
      </c>
      <c r="C370" s="64">
        <v>29</v>
      </c>
      <c r="D370" s="64">
        <v>32.18</v>
      </c>
      <c r="E370" s="64">
        <v>1.1499999999999999</v>
      </c>
      <c r="F370" s="64">
        <v>1.1499999999999999</v>
      </c>
    </row>
    <row r="371" spans="1:6" x14ac:dyDescent="0.15">
      <c r="A371" s="56">
        <v>42927</v>
      </c>
      <c r="B371" s="64">
        <v>56</v>
      </c>
      <c r="C371" s="64">
        <v>28.02</v>
      </c>
      <c r="D371" s="64">
        <v>31.19</v>
      </c>
      <c r="E371" s="64">
        <v>1.1399999999999999</v>
      </c>
      <c r="F371" s="64">
        <v>1.1499999999999999</v>
      </c>
    </row>
    <row r="372" spans="1:6" x14ac:dyDescent="0.15">
      <c r="A372" s="56">
        <v>42927</v>
      </c>
      <c r="B372" s="64">
        <v>57</v>
      </c>
      <c r="C372" s="64">
        <v>27.06</v>
      </c>
      <c r="D372" s="64">
        <v>30.22</v>
      </c>
      <c r="E372" s="64">
        <v>1.1299999999999999</v>
      </c>
      <c r="F372" s="64">
        <v>1.1499999999999999</v>
      </c>
    </row>
    <row r="373" spans="1:6" x14ac:dyDescent="0.15">
      <c r="A373" s="56">
        <v>42927</v>
      </c>
      <c r="B373" s="64">
        <v>58</v>
      </c>
      <c r="C373" s="64">
        <v>26.1</v>
      </c>
      <c r="D373" s="64">
        <v>29.25</v>
      </c>
      <c r="E373" s="64">
        <v>1.1200000000000001</v>
      </c>
      <c r="F373" s="64">
        <v>1.1499999999999999</v>
      </c>
    </row>
    <row r="374" spans="1:6" x14ac:dyDescent="0.15">
      <c r="A374" s="56">
        <v>42927</v>
      </c>
      <c r="B374" s="64">
        <v>59</v>
      </c>
      <c r="C374" s="64">
        <v>25.16</v>
      </c>
      <c r="D374" s="64">
        <v>28.28</v>
      </c>
      <c r="E374" s="64">
        <v>1.1000000000000001</v>
      </c>
      <c r="F374" s="64">
        <v>1.1399999999999999</v>
      </c>
    </row>
    <row r="375" spans="1:6" x14ac:dyDescent="0.15">
      <c r="A375" s="56">
        <v>42927</v>
      </c>
      <c r="B375" s="64">
        <v>60</v>
      </c>
      <c r="C375" s="64">
        <v>24.22</v>
      </c>
      <c r="D375" s="64">
        <v>27.32</v>
      </c>
      <c r="E375" s="64">
        <v>1.0900000000000001</v>
      </c>
      <c r="F375" s="64">
        <v>1.1399999999999999</v>
      </c>
    </row>
    <row r="376" spans="1:6" x14ac:dyDescent="0.15">
      <c r="A376" s="56">
        <v>42927</v>
      </c>
      <c r="B376" s="64">
        <v>61</v>
      </c>
      <c r="C376" s="64">
        <v>23.3</v>
      </c>
      <c r="D376" s="64">
        <v>26.37</v>
      </c>
      <c r="E376" s="64">
        <v>1.06</v>
      </c>
      <c r="F376" s="64">
        <v>1.1200000000000001</v>
      </c>
    </row>
    <row r="377" spans="1:6" x14ac:dyDescent="0.15">
      <c r="A377" s="56">
        <v>42927</v>
      </c>
      <c r="B377" s="64">
        <v>62</v>
      </c>
      <c r="C377" s="64">
        <v>22.39</v>
      </c>
      <c r="D377" s="64">
        <v>25.42</v>
      </c>
      <c r="E377" s="64">
        <v>1.04</v>
      </c>
      <c r="F377" s="64">
        <v>1.1100000000000001</v>
      </c>
    </row>
    <row r="378" spans="1:6" x14ac:dyDescent="0.15">
      <c r="A378" s="56">
        <v>42927</v>
      </c>
      <c r="B378" s="64">
        <v>63</v>
      </c>
      <c r="C378" s="64">
        <v>21.48</v>
      </c>
      <c r="D378" s="64">
        <v>24.48</v>
      </c>
      <c r="E378" s="64">
        <v>1.02</v>
      </c>
      <c r="F378" s="64">
        <v>1.0900000000000001</v>
      </c>
    </row>
    <row r="379" spans="1:6" x14ac:dyDescent="0.15">
      <c r="A379" s="56">
        <v>42927</v>
      </c>
      <c r="B379" s="64">
        <v>64</v>
      </c>
      <c r="C379" s="64">
        <v>20.59</v>
      </c>
      <c r="D379" s="64">
        <v>23.54</v>
      </c>
      <c r="E379" s="64">
        <v>1</v>
      </c>
      <c r="F379" s="64">
        <v>1.07</v>
      </c>
    </row>
    <row r="380" spans="1:6" x14ac:dyDescent="0.15">
      <c r="A380" s="56">
        <v>42927</v>
      </c>
      <c r="B380" s="64">
        <v>65</v>
      </c>
      <c r="C380" s="64">
        <v>19.7</v>
      </c>
      <c r="D380" s="64">
        <v>22.61</v>
      </c>
      <c r="E380" s="64">
        <v>1</v>
      </c>
      <c r="F380" s="64">
        <v>1.05</v>
      </c>
    </row>
    <row r="381" spans="1:6" x14ac:dyDescent="0.15">
      <c r="A381" s="56">
        <v>42927</v>
      </c>
      <c r="B381" s="64">
        <v>66</v>
      </c>
      <c r="C381" s="64">
        <v>18.829999999999998</v>
      </c>
      <c r="D381" s="64">
        <v>21.68</v>
      </c>
      <c r="E381" s="64">
        <v>1</v>
      </c>
      <c r="F381" s="64">
        <v>1.02</v>
      </c>
    </row>
    <row r="382" spans="1:6" x14ac:dyDescent="0.15">
      <c r="A382" s="56">
        <v>42927</v>
      </c>
      <c r="B382" s="64">
        <v>67</v>
      </c>
      <c r="C382" s="64">
        <v>17.96</v>
      </c>
      <c r="D382" s="64">
        <v>20.76</v>
      </c>
      <c r="E382" s="64">
        <v>1</v>
      </c>
      <c r="F382" s="64">
        <v>1</v>
      </c>
    </row>
    <row r="383" spans="1:6" x14ac:dyDescent="0.15">
      <c r="A383" s="56">
        <v>42927</v>
      </c>
      <c r="B383" s="64">
        <v>68</v>
      </c>
      <c r="C383" s="64">
        <v>17.11</v>
      </c>
      <c r="D383" s="64">
        <v>19.850000000000001</v>
      </c>
      <c r="E383" s="64">
        <v>1</v>
      </c>
      <c r="F383" s="64">
        <v>1</v>
      </c>
    </row>
    <row r="384" spans="1:6" x14ac:dyDescent="0.15">
      <c r="A384" s="56">
        <v>42927</v>
      </c>
      <c r="B384" s="64">
        <v>69</v>
      </c>
      <c r="C384" s="64">
        <v>16.27</v>
      </c>
      <c r="D384" s="64">
        <v>18.940000000000001</v>
      </c>
      <c r="E384" s="64">
        <v>1</v>
      </c>
      <c r="F384" s="64">
        <v>1</v>
      </c>
    </row>
    <row r="385" spans="1:6" x14ac:dyDescent="0.15">
      <c r="A385" s="56">
        <v>42927</v>
      </c>
      <c r="B385" s="64">
        <v>70</v>
      </c>
      <c r="C385" s="64">
        <v>15.44</v>
      </c>
      <c r="D385" s="64">
        <v>18.04</v>
      </c>
      <c r="E385" s="64">
        <v>1</v>
      </c>
      <c r="F385" s="64">
        <v>1</v>
      </c>
    </row>
    <row r="386" spans="1:6" x14ac:dyDescent="0.15">
      <c r="A386" s="56">
        <v>42927</v>
      </c>
      <c r="B386" s="64">
        <v>71</v>
      </c>
      <c r="C386" s="64">
        <v>14.63</v>
      </c>
      <c r="D386" s="64">
        <v>17.149999999999999</v>
      </c>
      <c r="E386" s="64">
        <v>1</v>
      </c>
      <c r="F386" s="64">
        <v>1</v>
      </c>
    </row>
    <row r="387" spans="1:6" x14ac:dyDescent="0.15">
      <c r="A387" s="56">
        <v>42927</v>
      </c>
      <c r="B387" s="64">
        <v>72</v>
      </c>
      <c r="C387" s="64">
        <v>13.83</v>
      </c>
      <c r="D387" s="64">
        <v>16.27</v>
      </c>
      <c r="E387" s="64">
        <v>1</v>
      </c>
      <c r="F387" s="64">
        <v>1</v>
      </c>
    </row>
    <row r="388" spans="1:6" x14ac:dyDescent="0.15">
      <c r="A388" s="56">
        <v>42927</v>
      </c>
      <c r="B388" s="64">
        <v>73</v>
      </c>
      <c r="C388" s="64">
        <v>13.05</v>
      </c>
      <c r="D388" s="64">
        <v>15.4</v>
      </c>
      <c r="E388" s="64">
        <v>1</v>
      </c>
      <c r="F388" s="64">
        <v>1</v>
      </c>
    </row>
    <row r="389" spans="1:6" x14ac:dyDescent="0.15">
      <c r="A389" s="56">
        <v>42927</v>
      </c>
      <c r="B389" s="64">
        <v>74</v>
      </c>
      <c r="C389" s="64">
        <v>12.29</v>
      </c>
      <c r="D389" s="64">
        <v>14.55</v>
      </c>
      <c r="E389" s="64">
        <v>1</v>
      </c>
      <c r="F389" s="64">
        <v>1</v>
      </c>
    </row>
    <row r="390" spans="1:6" x14ac:dyDescent="0.15">
      <c r="A390" s="56">
        <v>42927</v>
      </c>
      <c r="B390" s="64">
        <v>75</v>
      </c>
      <c r="C390" s="64">
        <v>11.54</v>
      </c>
      <c r="D390" s="64">
        <v>13.7</v>
      </c>
      <c r="E390" s="64">
        <v>1</v>
      </c>
      <c r="F390" s="64">
        <v>1</v>
      </c>
    </row>
    <row r="391" spans="1:6" x14ac:dyDescent="0.15">
      <c r="A391" s="56">
        <v>42927</v>
      </c>
      <c r="B391" s="64">
        <v>76</v>
      </c>
      <c r="C391" s="64">
        <v>10.82</v>
      </c>
      <c r="D391" s="64">
        <v>12.88</v>
      </c>
      <c r="E391" s="64">
        <v>1</v>
      </c>
      <c r="F391" s="64">
        <v>1</v>
      </c>
    </row>
    <row r="392" spans="1:6" x14ac:dyDescent="0.15">
      <c r="A392" s="56">
        <v>42927</v>
      </c>
      <c r="B392" s="64">
        <v>77</v>
      </c>
      <c r="C392" s="64">
        <v>10.119999999999999</v>
      </c>
      <c r="D392" s="64">
        <v>12.07</v>
      </c>
      <c r="E392" s="64">
        <v>1</v>
      </c>
      <c r="F392" s="64">
        <v>1</v>
      </c>
    </row>
    <row r="393" spans="1:6" x14ac:dyDescent="0.15">
      <c r="A393" s="56">
        <v>42927</v>
      </c>
      <c r="B393" s="64">
        <v>78</v>
      </c>
      <c r="C393" s="64">
        <v>9.4499999999999993</v>
      </c>
      <c r="D393" s="64">
        <v>11.29</v>
      </c>
      <c r="E393" s="64">
        <v>1</v>
      </c>
      <c r="F393" s="64">
        <v>1</v>
      </c>
    </row>
    <row r="394" spans="1:6" x14ac:dyDescent="0.15">
      <c r="A394" s="56">
        <v>42927</v>
      </c>
      <c r="B394" s="64">
        <v>79</v>
      </c>
      <c r="C394" s="64">
        <v>8.8000000000000007</v>
      </c>
      <c r="D394" s="64">
        <v>10.53</v>
      </c>
      <c r="E394" s="64">
        <v>1</v>
      </c>
      <c r="F394" s="64">
        <v>1</v>
      </c>
    </row>
    <row r="395" spans="1:6" x14ac:dyDescent="0.15">
      <c r="A395" s="56">
        <v>42927</v>
      </c>
      <c r="B395" s="64">
        <v>80</v>
      </c>
      <c r="C395" s="64">
        <v>8.18</v>
      </c>
      <c r="D395" s="64">
        <v>9.8000000000000007</v>
      </c>
      <c r="E395" s="64">
        <v>1</v>
      </c>
      <c r="F395" s="64">
        <v>1</v>
      </c>
    </row>
    <row r="396" spans="1:6" x14ac:dyDescent="0.15">
      <c r="A396" s="56">
        <v>42927</v>
      </c>
      <c r="B396" s="64">
        <v>81</v>
      </c>
      <c r="C396" s="64">
        <v>7.59</v>
      </c>
      <c r="D396" s="64">
        <v>9.1</v>
      </c>
      <c r="E396" s="64">
        <v>1</v>
      </c>
      <c r="F396" s="64">
        <v>1</v>
      </c>
    </row>
    <row r="397" spans="1:6" x14ac:dyDescent="0.15">
      <c r="A397" s="56">
        <v>42927</v>
      </c>
      <c r="B397" s="64">
        <v>82</v>
      </c>
      <c r="C397" s="64">
        <v>7.03</v>
      </c>
      <c r="D397" s="64">
        <v>8.44</v>
      </c>
      <c r="E397" s="64">
        <v>1</v>
      </c>
      <c r="F397" s="64">
        <v>1</v>
      </c>
    </row>
    <row r="398" spans="1:6" x14ac:dyDescent="0.15">
      <c r="A398" s="56">
        <v>42927</v>
      </c>
      <c r="B398" s="64">
        <v>83</v>
      </c>
      <c r="C398" s="64">
        <v>6.5</v>
      </c>
      <c r="D398" s="64">
        <v>7.8</v>
      </c>
      <c r="E398" s="64">
        <v>1</v>
      </c>
      <c r="F398" s="64">
        <v>1</v>
      </c>
    </row>
    <row r="399" spans="1:6" x14ac:dyDescent="0.15">
      <c r="A399" s="56">
        <v>42927</v>
      </c>
      <c r="B399" s="64">
        <v>84</v>
      </c>
      <c r="C399" s="64">
        <v>6.01</v>
      </c>
      <c r="D399" s="64">
        <v>7.21</v>
      </c>
      <c r="E399" s="64">
        <v>1</v>
      </c>
      <c r="F399" s="64">
        <v>1</v>
      </c>
    </row>
    <row r="400" spans="1:6" x14ac:dyDescent="0.15">
      <c r="A400" s="56">
        <v>42927</v>
      </c>
      <c r="B400" s="64">
        <v>85</v>
      </c>
      <c r="C400" s="64">
        <v>5.54</v>
      </c>
      <c r="D400" s="64">
        <v>6.64</v>
      </c>
      <c r="E400" s="64">
        <v>1</v>
      </c>
      <c r="F400" s="64">
        <v>1</v>
      </c>
    </row>
    <row r="401" spans="1:6" x14ac:dyDescent="0.15">
      <c r="A401" s="56">
        <v>42927</v>
      </c>
      <c r="B401" s="64">
        <v>86</v>
      </c>
      <c r="C401" s="64">
        <v>5.12</v>
      </c>
      <c r="D401" s="64">
        <v>6.11</v>
      </c>
      <c r="E401" s="64">
        <v>1</v>
      </c>
      <c r="F401" s="64">
        <v>1</v>
      </c>
    </row>
    <row r="402" spans="1:6" x14ac:dyDescent="0.15">
      <c r="A402" s="56">
        <v>42927</v>
      </c>
      <c r="B402" s="64">
        <v>87</v>
      </c>
      <c r="C402" s="64">
        <v>4.72</v>
      </c>
      <c r="D402" s="64">
        <v>5.62</v>
      </c>
      <c r="E402" s="64">
        <v>1</v>
      </c>
      <c r="F402" s="64">
        <v>1</v>
      </c>
    </row>
    <row r="403" spans="1:6" x14ac:dyDescent="0.15">
      <c r="A403" s="56">
        <v>42927</v>
      </c>
      <c r="B403" s="64">
        <v>88</v>
      </c>
      <c r="C403" s="64">
        <v>4.3499999999999996</v>
      </c>
      <c r="D403" s="64">
        <v>5.17</v>
      </c>
      <c r="E403" s="64">
        <v>1</v>
      </c>
      <c r="F403" s="64">
        <v>1</v>
      </c>
    </row>
    <row r="404" spans="1:6" x14ac:dyDescent="0.15">
      <c r="A404" s="56">
        <v>42927</v>
      </c>
      <c r="B404" s="64">
        <v>89</v>
      </c>
      <c r="C404" s="64">
        <v>4.01</v>
      </c>
      <c r="D404" s="64">
        <v>4.76</v>
      </c>
      <c r="E404" s="64">
        <v>1</v>
      </c>
      <c r="F404" s="64">
        <v>1</v>
      </c>
    </row>
    <row r="405" spans="1:6" x14ac:dyDescent="0.15">
      <c r="A405" s="56">
        <v>42927</v>
      </c>
      <c r="B405" s="64">
        <v>90</v>
      </c>
      <c r="C405" s="64">
        <v>3.7</v>
      </c>
      <c r="D405" s="64">
        <v>4.37</v>
      </c>
      <c r="E405" s="64">
        <v>1</v>
      </c>
      <c r="F405" s="64">
        <v>1</v>
      </c>
    </row>
    <row r="406" spans="1:6" x14ac:dyDescent="0.15">
      <c r="A406" s="56">
        <v>42927</v>
      </c>
      <c r="B406" s="64">
        <v>91</v>
      </c>
      <c r="C406" s="64">
        <v>3.4</v>
      </c>
      <c r="D406" s="64">
        <v>4.0199999999999996</v>
      </c>
      <c r="E406" s="64">
        <v>1</v>
      </c>
      <c r="F406" s="64">
        <v>1</v>
      </c>
    </row>
    <row r="407" spans="1:6" x14ac:dyDescent="0.15">
      <c r="A407" s="56">
        <v>42927</v>
      </c>
      <c r="B407" s="64">
        <v>92</v>
      </c>
      <c r="C407" s="64">
        <v>3.14</v>
      </c>
      <c r="D407" s="64">
        <v>3.7</v>
      </c>
      <c r="E407" s="64">
        <v>1</v>
      </c>
      <c r="F407" s="64">
        <v>1</v>
      </c>
    </row>
    <row r="408" spans="1:6" x14ac:dyDescent="0.15">
      <c r="A408" s="56">
        <v>42927</v>
      </c>
      <c r="B408" s="64">
        <v>93</v>
      </c>
      <c r="C408" s="64">
        <v>2.91</v>
      </c>
      <c r="D408" s="64">
        <v>3.41</v>
      </c>
      <c r="E408" s="64">
        <v>1</v>
      </c>
      <c r="F408" s="64">
        <v>1</v>
      </c>
    </row>
    <row r="409" spans="1:6" x14ac:dyDescent="0.15">
      <c r="A409" s="56">
        <v>42927</v>
      </c>
      <c r="B409" s="64">
        <v>94</v>
      </c>
      <c r="C409" s="64">
        <v>2.7</v>
      </c>
      <c r="D409" s="64">
        <v>3.14</v>
      </c>
      <c r="E409" s="64">
        <v>1</v>
      </c>
      <c r="F409" s="64">
        <v>1</v>
      </c>
    </row>
    <row r="410" spans="1:6" x14ac:dyDescent="0.15">
      <c r="A410" s="56">
        <v>42927</v>
      </c>
      <c r="B410" s="64">
        <v>95</v>
      </c>
      <c r="C410" s="64">
        <v>2.5099999999999998</v>
      </c>
      <c r="D410" s="64">
        <v>2.89</v>
      </c>
      <c r="E410" s="64">
        <v>1</v>
      </c>
      <c r="F410" s="64">
        <v>1</v>
      </c>
    </row>
    <row r="411" spans="1:6" x14ac:dyDescent="0.15">
      <c r="A411" s="56">
        <v>42927</v>
      </c>
      <c r="B411" s="64">
        <v>96</v>
      </c>
      <c r="C411" s="64">
        <v>2.3199999999999998</v>
      </c>
      <c r="D411" s="64">
        <v>2.67</v>
      </c>
      <c r="E411" s="64">
        <v>1</v>
      </c>
      <c r="F411" s="64">
        <v>1</v>
      </c>
    </row>
    <row r="412" spans="1:6" x14ac:dyDescent="0.15">
      <c r="A412" s="56">
        <v>42927</v>
      </c>
      <c r="B412" s="64">
        <v>97</v>
      </c>
      <c r="C412" s="64">
        <v>2.15</v>
      </c>
      <c r="D412" s="64">
        <v>2.46</v>
      </c>
      <c r="E412" s="64">
        <v>1</v>
      </c>
      <c r="F412" s="64">
        <v>1</v>
      </c>
    </row>
    <row r="413" spans="1:6" x14ac:dyDescent="0.15">
      <c r="A413" s="56">
        <v>42927</v>
      </c>
      <c r="B413" s="64">
        <v>98</v>
      </c>
      <c r="C413" s="64">
        <v>2</v>
      </c>
      <c r="D413" s="64">
        <v>2.2599999999999998</v>
      </c>
      <c r="E413" s="64">
        <v>1</v>
      </c>
      <c r="F413" s="64">
        <v>1</v>
      </c>
    </row>
    <row r="414" spans="1:6" x14ac:dyDescent="0.15">
      <c r="A414" s="56">
        <v>42927</v>
      </c>
      <c r="B414" s="64">
        <v>99</v>
      </c>
      <c r="C414" s="64">
        <v>1.85</v>
      </c>
      <c r="D414" s="64">
        <v>2.08</v>
      </c>
      <c r="E414" s="64">
        <v>1</v>
      </c>
      <c r="F414" s="64">
        <v>1</v>
      </c>
    </row>
    <row r="415" spans="1:6" x14ac:dyDescent="0.15">
      <c r="A415" s="56">
        <v>42927</v>
      </c>
      <c r="B415" s="64">
        <v>100</v>
      </c>
      <c r="C415" s="64">
        <v>1.72</v>
      </c>
      <c r="D415" s="64">
        <v>1.92</v>
      </c>
      <c r="E415" s="64">
        <v>1</v>
      </c>
      <c r="F415" s="64">
        <v>1</v>
      </c>
    </row>
    <row r="416" spans="1:6" x14ac:dyDescent="0.15">
      <c r="A416" s="56">
        <v>42927</v>
      </c>
      <c r="B416" s="64">
        <v>101</v>
      </c>
      <c r="C416" s="64">
        <v>1.6</v>
      </c>
      <c r="D416" s="64">
        <v>1.77</v>
      </c>
      <c r="E416" s="64">
        <v>1</v>
      </c>
      <c r="F416" s="64">
        <v>1</v>
      </c>
    </row>
    <row r="417" spans="1:6" x14ac:dyDescent="0.15">
      <c r="A417" s="56">
        <v>42927</v>
      </c>
      <c r="B417" s="64">
        <v>102</v>
      </c>
      <c r="C417" s="64">
        <v>1.49</v>
      </c>
      <c r="D417" s="64">
        <v>1.63</v>
      </c>
      <c r="E417" s="64">
        <v>1</v>
      </c>
      <c r="F417" s="64">
        <v>1</v>
      </c>
    </row>
    <row r="418" spans="1:6" x14ac:dyDescent="0.15">
      <c r="A418" s="56">
        <v>42927</v>
      </c>
      <c r="B418" s="64">
        <v>103</v>
      </c>
      <c r="C418" s="64">
        <v>1.38</v>
      </c>
      <c r="D418" s="64">
        <v>1.5</v>
      </c>
      <c r="E418" s="64">
        <v>1</v>
      </c>
      <c r="F418" s="64">
        <v>1</v>
      </c>
    </row>
    <row r="419" spans="1:6" x14ac:dyDescent="0.15">
      <c r="A419" s="56">
        <v>42927</v>
      </c>
      <c r="B419" s="64">
        <v>104</v>
      </c>
      <c r="C419" s="64">
        <v>1.29</v>
      </c>
      <c r="D419" s="64">
        <v>1.39</v>
      </c>
      <c r="E419" s="64">
        <v>1</v>
      </c>
      <c r="F419" s="64">
        <v>1</v>
      </c>
    </row>
    <row r="420" spans="1:6" x14ac:dyDescent="0.15">
      <c r="A420" s="56">
        <v>42927</v>
      </c>
      <c r="B420" s="64">
        <v>105</v>
      </c>
      <c r="C420" s="64">
        <v>1.2</v>
      </c>
      <c r="D420" s="64">
        <v>1.28</v>
      </c>
      <c r="E420" s="64">
        <v>1</v>
      </c>
      <c r="F420" s="64">
        <v>1</v>
      </c>
    </row>
    <row r="421" spans="1:6" x14ac:dyDescent="0.15">
      <c r="A421" s="56">
        <v>42927</v>
      </c>
      <c r="B421" s="64">
        <v>106</v>
      </c>
      <c r="C421" s="64">
        <v>1.1200000000000001</v>
      </c>
      <c r="D421" s="64">
        <v>1.19</v>
      </c>
      <c r="E421" s="64">
        <v>1</v>
      </c>
      <c r="F421" s="64">
        <v>1</v>
      </c>
    </row>
    <row r="422" spans="1:6" x14ac:dyDescent="0.15">
      <c r="A422" s="56">
        <v>42927</v>
      </c>
      <c r="B422" s="64">
        <v>107</v>
      </c>
      <c r="C422" s="64">
        <v>1.04</v>
      </c>
      <c r="D422" s="64">
        <v>1.1000000000000001</v>
      </c>
      <c r="E422" s="64">
        <v>1</v>
      </c>
      <c r="F422" s="64">
        <v>1</v>
      </c>
    </row>
    <row r="423" spans="1:6" x14ac:dyDescent="0.15">
      <c r="A423" s="56">
        <v>42927</v>
      </c>
      <c r="B423" s="64">
        <v>108</v>
      </c>
      <c r="C423" s="64">
        <v>0.98</v>
      </c>
      <c r="D423" s="64">
        <v>1.02</v>
      </c>
      <c r="E423" s="64">
        <v>1</v>
      </c>
      <c r="F423" s="64">
        <v>1</v>
      </c>
    </row>
    <row r="424" spans="1:6" x14ac:dyDescent="0.15">
      <c r="A424" s="56">
        <v>42927</v>
      </c>
      <c r="B424" s="64">
        <v>109</v>
      </c>
      <c r="C424" s="64">
        <v>0.91</v>
      </c>
      <c r="D424" s="64">
        <v>0.94</v>
      </c>
      <c r="E424" s="64">
        <v>1</v>
      </c>
      <c r="F424" s="64">
        <v>1</v>
      </c>
    </row>
    <row r="425" spans="1:6" x14ac:dyDescent="0.15">
      <c r="A425" s="56">
        <v>42927</v>
      </c>
      <c r="B425" s="64">
        <v>110</v>
      </c>
      <c r="C425" s="64">
        <v>0.85</v>
      </c>
      <c r="D425" s="64">
        <v>0.88</v>
      </c>
      <c r="E425" s="64">
        <v>1</v>
      </c>
      <c r="F425" s="64">
        <v>1</v>
      </c>
    </row>
    <row r="426" spans="1:6" x14ac:dyDescent="0.15">
      <c r="A426" s="56">
        <v>42927</v>
      </c>
      <c r="B426" s="64">
        <v>111</v>
      </c>
      <c r="C426" s="64">
        <v>0.8</v>
      </c>
      <c r="D426" s="64">
        <v>0.82</v>
      </c>
      <c r="E426" s="64">
        <v>1</v>
      </c>
      <c r="F426" s="64">
        <v>1</v>
      </c>
    </row>
    <row r="427" spans="1:6" x14ac:dyDescent="0.15">
      <c r="A427" s="56">
        <v>42927</v>
      </c>
      <c r="B427" s="64">
        <v>112</v>
      </c>
      <c r="C427" s="64">
        <v>0.75</v>
      </c>
      <c r="D427" s="64">
        <v>0.76</v>
      </c>
      <c r="E427" s="64">
        <v>1</v>
      </c>
      <c r="F427" s="64">
        <v>1</v>
      </c>
    </row>
    <row r="428" spans="1:6" x14ac:dyDescent="0.15">
      <c r="A428" s="56">
        <v>42927</v>
      </c>
      <c r="B428" s="64">
        <v>113</v>
      </c>
      <c r="C428" s="64">
        <v>0.71</v>
      </c>
      <c r="D428" s="64">
        <v>0.71</v>
      </c>
      <c r="E428" s="64">
        <v>1</v>
      </c>
      <c r="F428" s="64">
        <v>1</v>
      </c>
    </row>
    <row r="429" spans="1:6" x14ac:dyDescent="0.15">
      <c r="A429" s="56">
        <v>42927</v>
      </c>
      <c r="B429" s="64">
        <v>114</v>
      </c>
      <c r="C429" s="64">
        <v>0.67</v>
      </c>
      <c r="D429" s="64">
        <v>0.67</v>
      </c>
      <c r="E429" s="64">
        <v>1</v>
      </c>
      <c r="F429" s="64">
        <v>1</v>
      </c>
    </row>
    <row r="430" spans="1:6" x14ac:dyDescent="0.15">
      <c r="A430" s="56">
        <v>42927</v>
      </c>
      <c r="B430" s="64">
        <v>115</v>
      </c>
      <c r="C430" s="64">
        <v>0.63</v>
      </c>
      <c r="D430" s="64">
        <v>0.63</v>
      </c>
      <c r="E430" s="64">
        <v>1</v>
      </c>
      <c r="F430" s="64">
        <v>1</v>
      </c>
    </row>
    <row r="431" spans="1:6" x14ac:dyDescent="0.15">
      <c r="A431" s="56">
        <v>42927</v>
      </c>
      <c r="B431" s="64">
        <v>116</v>
      </c>
      <c r="C431" s="64">
        <v>0.6</v>
      </c>
      <c r="D431" s="64">
        <v>0.6</v>
      </c>
      <c r="E431" s="64">
        <v>1</v>
      </c>
      <c r="F431" s="64">
        <v>1</v>
      </c>
    </row>
    <row r="432" spans="1:6" x14ac:dyDescent="0.15">
      <c r="A432" s="56">
        <v>42927</v>
      </c>
      <c r="B432" s="64">
        <v>117</v>
      </c>
      <c r="C432" s="64">
        <v>0.56999999999999995</v>
      </c>
      <c r="D432" s="64">
        <v>0.56999999999999995</v>
      </c>
      <c r="E432" s="64">
        <v>1</v>
      </c>
      <c r="F432" s="64">
        <v>1</v>
      </c>
    </row>
    <row r="433" spans="1:6" x14ac:dyDescent="0.15">
      <c r="A433" s="56">
        <v>42927</v>
      </c>
      <c r="B433" s="64">
        <v>118</v>
      </c>
      <c r="C433" s="64">
        <v>0.54</v>
      </c>
      <c r="D433" s="64">
        <v>0.54</v>
      </c>
      <c r="E433" s="64">
        <v>1</v>
      </c>
      <c r="F433" s="64">
        <v>1</v>
      </c>
    </row>
    <row r="434" spans="1:6" x14ac:dyDescent="0.15">
      <c r="A434" s="56">
        <v>42927</v>
      </c>
      <c r="B434" s="64">
        <v>119</v>
      </c>
      <c r="C434" s="64">
        <v>0.52</v>
      </c>
      <c r="D434" s="64">
        <v>0.52</v>
      </c>
      <c r="E434" s="64">
        <v>1</v>
      </c>
      <c r="F434" s="64">
        <v>1</v>
      </c>
    </row>
    <row r="435" spans="1:6" x14ac:dyDescent="0.15">
      <c r="A435" s="56">
        <v>42927</v>
      </c>
      <c r="B435" s="64">
        <v>120</v>
      </c>
      <c r="C435" s="64">
        <v>0.17</v>
      </c>
      <c r="D435" s="64">
        <v>0.17</v>
      </c>
      <c r="E435" s="64">
        <v>1</v>
      </c>
      <c r="F435" s="64">
        <v>1</v>
      </c>
    </row>
    <row r="436" spans="1:6" x14ac:dyDescent="0.15">
      <c r="A436" s="65">
        <v>43293</v>
      </c>
      <c r="B436" s="20">
        <v>0</v>
      </c>
      <c r="C436" s="64">
        <v>89.68</v>
      </c>
      <c r="D436" s="64">
        <v>91.06</v>
      </c>
      <c r="E436" s="64">
        <v>1.1100000000000001</v>
      </c>
      <c r="F436" s="64">
        <v>1.1100000000000001</v>
      </c>
    </row>
    <row r="437" spans="1:6" x14ac:dyDescent="0.15">
      <c r="A437" s="65">
        <v>43293</v>
      </c>
      <c r="B437" s="20">
        <v>1</v>
      </c>
      <c r="C437" s="64">
        <v>88.62</v>
      </c>
      <c r="D437" s="64">
        <v>90.02</v>
      </c>
      <c r="E437" s="64">
        <v>1.1100000000000001</v>
      </c>
      <c r="F437" s="64">
        <v>1.1100000000000001</v>
      </c>
    </row>
    <row r="438" spans="1:6" x14ac:dyDescent="0.15">
      <c r="A438" s="65">
        <v>43293</v>
      </c>
      <c r="B438" s="20">
        <v>2</v>
      </c>
      <c r="C438" s="64">
        <v>87.52</v>
      </c>
      <c r="D438" s="64">
        <v>88.95</v>
      </c>
      <c r="E438" s="64">
        <v>1.1100000000000001</v>
      </c>
      <c r="F438" s="64">
        <v>1.1100000000000001</v>
      </c>
    </row>
    <row r="439" spans="1:6" x14ac:dyDescent="0.15">
      <c r="A439" s="65">
        <v>43293</v>
      </c>
      <c r="B439" s="20">
        <v>3</v>
      </c>
      <c r="C439" s="64">
        <v>86.41</v>
      </c>
      <c r="D439" s="64">
        <v>87.87</v>
      </c>
      <c r="E439" s="64">
        <v>1.1100000000000001</v>
      </c>
      <c r="F439" s="64">
        <v>1.1100000000000001</v>
      </c>
    </row>
    <row r="440" spans="1:6" x14ac:dyDescent="0.15">
      <c r="A440" s="65">
        <v>43293</v>
      </c>
      <c r="B440" s="20">
        <v>4</v>
      </c>
      <c r="C440" s="64">
        <v>85.3</v>
      </c>
      <c r="D440" s="64">
        <v>86.79</v>
      </c>
      <c r="E440" s="64">
        <v>1.1100000000000001</v>
      </c>
      <c r="F440" s="64">
        <v>1.1100000000000001</v>
      </c>
    </row>
    <row r="441" spans="1:6" x14ac:dyDescent="0.15">
      <c r="A441" s="65">
        <v>43293</v>
      </c>
      <c r="B441" s="20">
        <v>5</v>
      </c>
      <c r="C441" s="64">
        <v>84.19</v>
      </c>
      <c r="D441" s="64">
        <v>85.71</v>
      </c>
      <c r="E441" s="64">
        <v>1.1100000000000001</v>
      </c>
      <c r="F441" s="64">
        <v>1.1100000000000001</v>
      </c>
    </row>
    <row r="442" spans="1:6" x14ac:dyDescent="0.15">
      <c r="A442" s="65">
        <v>43293</v>
      </c>
      <c r="B442" s="20">
        <v>6</v>
      </c>
      <c r="C442" s="64">
        <v>83.07</v>
      </c>
      <c r="D442" s="64">
        <v>84.63</v>
      </c>
      <c r="E442" s="64">
        <v>1.1100000000000001</v>
      </c>
      <c r="F442" s="64">
        <v>1.1100000000000001</v>
      </c>
    </row>
    <row r="443" spans="1:6" x14ac:dyDescent="0.15">
      <c r="A443" s="65">
        <v>43293</v>
      </c>
      <c r="B443" s="20">
        <v>7</v>
      </c>
      <c r="C443" s="64">
        <v>81.95</v>
      </c>
      <c r="D443" s="64">
        <v>83.55</v>
      </c>
      <c r="E443" s="64">
        <v>1.1100000000000001</v>
      </c>
      <c r="F443" s="64">
        <v>1.1100000000000001</v>
      </c>
    </row>
    <row r="444" spans="1:6" x14ac:dyDescent="0.15">
      <c r="A444" s="65">
        <v>43293</v>
      </c>
      <c r="B444" s="20">
        <v>8</v>
      </c>
      <c r="C444" s="64">
        <v>80.83</v>
      </c>
      <c r="D444" s="64">
        <v>82.47</v>
      </c>
      <c r="E444" s="64">
        <v>1.1100000000000001</v>
      </c>
      <c r="F444" s="64">
        <v>1.1100000000000001</v>
      </c>
    </row>
    <row r="445" spans="1:6" x14ac:dyDescent="0.15">
      <c r="A445" s="65">
        <v>43293</v>
      </c>
      <c r="B445" s="20">
        <v>9</v>
      </c>
      <c r="C445" s="64">
        <v>79.7</v>
      </c>
      <c r="D445" s="64">
        <v>81.39</v>
      </c>
      <c r="E445" s="64">
        <v>1.1100000000000001</v>
      </c>
      <c r="F445" s="64">
        <v>1.1100000000000001</v>
      </c>
    </row>
    <row r="446" spans="1:6" x14ac:dyDescent="0.15">
      <c r="A446" s="65">
        <v>43293</v>
      </c>
      <c r="B446" s="20">
        <v>10</v>
      </c>
      <c r="C446" s="64">
        <v>78.58</v>
      </c>
      <c r="D446" s="64">
        <v>80.3</v>
      </c>
      <c r="E446" s="64">
        <v>1.1100000000000001</v>
      </c>
      <c r="F446" s="64">
        <v>1.1100000000000001</v>
      </c>
    </row>
    <row r="447" spans="1:6" x14ac:dyDescent="0.15">
      <c r="A447" s="65">
        <v>43293</v>
      </c>
      <c r="B447" s="20">
        <v>11</v>
      </c>
      <c r="C447" s="64">
        <v>77.45</v>
      </c>
      <c r="D447" s="64">
        <v>79.209999999999994</v>
      </c>
      <c r="E447" s="64">
        <v>1.1100000000000001</v>
      </c>
      <c r="F447" s="64">
        <v>1.1100000000000001</v>
      </c>
    </row>
    <row r="448" spans="1:6" x14ac:dyDescent="0.15">
      <c r="A448" s="65">
        <v>43293</v>
      </c>
      <c r="B448" s="20">
        <v>12</v>
      </c>
      <c r="C448" s="64">
        <v>76.33</v>
      </c>
      <c r="D448" s="64">
        <v>78.13</v>
      </c>
      <c r="E448" s="64">
        <v>1.1100000000000001</v>
      </c>
      <c r="F448" s="64">
        <v>1.1100000000000001</v>
      </c>
    </row>
    <row r="449" spans="1:6" x14ac:dyDescent="0.15">
      <c r="A449" s="65">
        <v>43293</v>
      </c>
      <c r="B449" s="20">
        <v>13</v>
      </c>
      <c r="C449" s="64">
        <v>75.2</v>
      </c>
      <c r="D449" s="64">
        <v>77.040000000000006</v>
      </c>
      <c r="E449" s="64">
        <v>1.1100000000000001</v>
      </c>
      <c r="F449" s="64">
        <v>1.1100000000000001</v>
      </c>
    </row>
    <row r="450" spans="1:6" x14ac:dyDescent="0.15">
      <c r="A450" s="65">
        <v>43293</v>
      </c>
      <c r="B450" s="20">
        <v>14</v>
      </c>
      <c r="C450" s="64">
        <v>74.069999999999993</v>
      </c>
      <c r="D450" s="64">
        <v>75.95</v>
      </c>
      <c r="E450" s="64">
        <v>1.1100000000000001</v>
      </c>
      <c r="F450" s="64">
        <v>1.1100000000000001</v>
      </c>
    </row>
    <row r="451" spans="1:6" x14ac:dyDescent="0.15">
      <c r="A451" s="65">
        <v>43293</v>
      </c>
      <c r="B451" s="20">
        <v>15</v>
      </c>
      <c r="C451" s="64">
        <v>72.94</v>
      </c>
      <c r="D451" s="64">
        <v>74.87</v>
      </c>
      <c r="E451" s="64">
        <v>1.1100000000000001</v>
      </c>
      <c r="F451" s="64">
        <v>1.1100000000000001</v>
      </c>
    </row>
    <row r="452" spans="1:6" x14ac:dyDescent="0.15">
      <c r="A452" s="65">
        <v>43293</v>
      </c>
      <c r="B452" s="20">
        <v>16</v>
      </c>
      <c r="C452" s="64">
        <v>71.81</v>
      </c>
      <c r="D452" s="64">
        <v>73.78</v>
      </c>
      <c r="E452" s="64">
        <v>1.1100000000000001</v>
      </c>
      <c r="F452" s="64">
        <v>1.1100000000000001</v>
      </c>
    </row>
    <row r="453" spans="1:6" x14ac:dyDescent="0.15">
      <c r="A453" s="65">
        <v>43293</v>
      </c>
      <c r="B453" s="20">
        <v>17</v>
      </c>
      <c r="C453" s="64">
        <v>70.69</v>
      </c>
      <c r="D453" s="64">
        <v>72.7</v>
      </c>
      <c r="E453" s="64">
        <v>1.1100000000000001</v>
      </c>
      <c r="F453" s="64">
        <v>1.1100000000000001</v>
      </c>
    </row>
    <row r="454" spans="1:6" x14ac:dyDescent="0.15">
      <c r="A454" s="65">
        <v>43293</v>
      </c>
      <c r="B454" s="20">
        <v>18</v>
      </c>
      <c r="C454" s="64">
        <v>69.569999999999993</v>
      </c>
      <c r="D454" s="64">
        <v>71.62</v>
      </c>
      <c r="E454" s="64">
        <v>1.1100000000000001</v>
      </c>
      <c r="F454" s="64">
        <v>1.1100000000000001</v>
      </c>
    </row>
    <row r="455" spans="1:6" x14ac:dyDescent="0.15">
      <c r="A455" s="65">
        <v>43293</v>
      </c>
      <c r="B455" s="20">
        <v>19</v>
      </c>
      <c r="C455" s="64">
        <v>68.45</v>
      </c>
      <c r="D455" s="64">
        <v>70.53</v>
      </c>
      <c r="E455" s="64">
        <v>1.1100000000000001</v>
      </c>
      <c r="F455" s="64">
        <v>1.1100000000000001</v>
      </c>
    </row>
    <row r="456" spans="1:6" x14ac:dyDescent="0.15">
      <c r="A456" s="65">
        <v>43293</v>
      </c>
      <c r="B456" s="20">
        <v>20</v>
      </c>
      <c r="C456" s="64">
        <v>67.34</v>
      </c>
      <c r="D456" s="64">
        <v>69.45</v>
      </c>
      <c r="E456" s="64">
        <v>1.1100000000000001</v>
      </c>
      <c r="F456" s="64">
        <v>1.1100000000000001</v>
      </c>
    </row>
    <row r="457" spans="1:6" x14ac:dyDescent="0.15">
      <c r="A457" s="65">
        <v>43293</v>
      </c>
      <c r="B457" s="20">
        <v>21</v>
      </c>
      <c r="C457" s="64">
        <v>66.23</v>
      </c>
      <c r="D457" s="64">
        <v>68.37</v>
      </c>
      <c r="E457" s="64">
        <v>1.1100000000000001</v>
      </c>
      <c r="F457" s="64">
        <v>1.1100000000000001</v>
      </c>
    </row>
    <row r="458" spans="1:6" x14ac:dyDescent="0.15">
      <c r="A458" s="65">
        <v>43293</v>
      </c>
      <c r="B458" s="20">
        <v>22</v>
      </c>
      <c r="C458" s="64">
        <v>65.12</v>
      </c>
      <c r="D458" s="64">
        <v>67.290000000000006</v>
      </c>
      <c r="E458" s="64">
        <v>1.1100000000000001</v>
      </c>
      <c r="F458" s="64">
        <v>1.1100000000000001</v>
      </c>
    </row>
    <row r="459" spans="1:6" x14ac:dyDescent="0.15">
      <c r="A459" s="65">
        <v>43293</v>
      </c>
      <c r="B459" s="20">
        <v>23</v>
      </c>
      <c r="C459" s="64">
        <v>64.02</v>
      </c>
      <c r="D459" s="64">
        <v>66.2</v>
      </c>
      <c r="E459" s="64">
        <v>1.1100000000000001</v>
      </c>
      <c r="F459" s="64">
        <v>1.1100000000000001</v>
      </c>
    </row>
    <row r="460" spans="1:6" x14ac:dyDescent="0.15">
      <c r="A460" s="65">
        <v>43293</v>
      </c>
      <c r="B460" s="20">
        <v>24</v>
      </c>
      <c r="C460" s="64">
        <v>62.91</v>
      </c>
      <c r="D460" s="64">
        <v>65.12</v>
      </c>
      <c r="E460" s="64">
        <v>1.1100000000000001</v>
      </c>
      <c r="F460" s="64">
        <v>1.1100000000000001</v>
      </c>
    </row>
    <row r="461" spans="1:6" x14ac:dyDescent="0.15">
      <c r="A461" s="65">
        <v>43293</v>
      </c>
      <c r="B461" s="20">
        <v>25</v>
      </c>
      <c r="C461" s="64">
        <v>61.8</v>
      </c>
      <c r="D461" s="64">
        <v>64.03</v>
      </c>
      <c r="E461" s="64">
        <v>1.1100000000000001</v>
      </c>
      <c r="F461" s="64">
        <v>1.1100000000000001</v>
      </c>
    </row>
    <row r="462" spans="1:6" x14ac:dyDescent="0.15">
      <c r="A462" s="65">
        <v>43293</v>
      </c>
      <c r="B462" s="20">
        <v>26</v>
      </c>
      <c r="C462" s="64">
        <v>60.69</v>
      </c>
      <c r="D462" s="64">
        <v>62.95</v>
      </c>
      <c r="E462" s="64">
        <v>1.1100000000000001</v>
      </c>
      <c r="F462" s="64">
        <v>1.1100000000000001</v>
      </c>
    </row>
    <row r="463" spans="1:6" x14ac:dyDescent="0.15">
      <c r="A463" s="65">
        <v>43293</v>
      </c>
      <c r="B463" s="20">
        <v>27</v>
      </c>
      <c r="C463" s="64">
        <v>59.57</v>
      </c>
      <c r="D463" s="64">
        <v>61.87</v>
      </c>
      <c r="E463" s="64">
        <v>1.1100000000000001</v>
      </c>
      <c r="F463" s="64">
        <v>1.1100000000000001</v>
      </c>
    </row>
    <row r="464" spans="1:6" x14ac:dyDescent="0.15">
      <c r="A464" s="65">
        <v>43293</v>
      </c>
      <c r="B464" s="20">
        <v>28</v>
      </c>
      <c r="C464" s="64">
        <v>58.46</v>
      </c>
      <c r="D464" s="64">
        <v>60.78</v>
      </c>
      <c r="E464" s="64">
        <v>1.1100000000000001</v>
      </c>
      <c r="F464" s="64">
        <v>1.1100000000000001</v>
      </c>
    </row>
    <row r="465" spans="1:6" x14ac:dyDescent="0.15">
      <c r="A465" s="65">
        <v>43293</v>
      </c>
      <c r="B465" s="20">
        <v>29</v>
      </c>
      <c r="C465" s="64">
        <v>57.35</v>
      </c>
      <c r="D465" s="64">
        <v>59.7</v>
      </c>
      <c r="E465" s="64">
        <v>1.1100000000000001</v>
      </c>
      <c r="F465" s="64">
        <v>1.1100000000000001</v>
      </c>
    </row>
    <row r="466" spans="1:6" x14ac:dyDescent="0.15">
      <c r="A466" s="65">
        <v>43293</v>
      </c>
      <c r="B466" s="20">
        <v>30</v>
      </c>
      <c r="C466" s="64">
        <v>56.24</v>
      </c>
      <c r="D466" s="64">
        <v>58.62</v>
      </c>
      <c r="E466" s="64">
        <v>1.1100000000000001</v>
      </c>
      <c r="F466" s="64">
        <v>1.1100000000000001</v>
      </c>
    </row>
    <row r="467" spans="1:6" x14ac:dyDescent="0.15">
      <c r="A467" s="65">
        <v>43293</v>
      </c>
      <c r="B467" s="20">
        <v>31</v>
      </c>
      <c r="C467" s="64">
        <v>55.13</v>
      </c>
      <c r="D467" s="64">
        <v>57.54</v>
      </c>
      <c r="E467" s="64">
        <v>1.1100000000000001</v>
      </c>
      <c r="F467" s="64">
        <v>1.1100000000000001</v>
      </c>
    </row>
    <row r="468" spans="1:6" x14ac:dyDescent="0.15">
      <c r="A468" s="65">
        <v>43293</v>
      </c>
      <c r="B468" s="20">
        <v>32</v>
      </c>
      <c r="C468" s="64">
        <v>54.02</v>
      </c>
      <c r="D468" s="64">
        <v>56.46</v>
      </c>
      <c r="E468" s="64">
        <v>1.1100000000000001</v>
      </c>
      <c r="F468" s="64">
        <v>1.1100000000000001</v>
      </c>
    </row>
    <row r="469" spans="1:6" x14ac:dyDescent="0.15">
      <c r="A469" s="65">
        <v>43293</v>
      </c>
      <c r="B469" s="20">
        <v>33</v>
      </c>
      <c r="C469" s="64">
        <v>52.9</v>
      </c>
      <c r="D469" s="64">
        <v>55.37</v>
      </c>
      <c r="E469" s="64">
        <v>1.1100000000000001</v>
      </c>
      <c r="F469" s="64">
        <v>1.1100000000000001</v>
      </c>
    </row>
    <row r="470" spans="1:6" x14ac:dyDescent="0.15">
      <c r="A470" s="65">
        <v>43293</v>
      </c>
      <c r="B470" s="20">
        <v>34</v>
      </c>
      <c r="C470" s="64">
        <v>51.79</v>
      </c>
      <c r="D470" s="64">
        <v>54.29</v>
      </c>
      <c r="E470" s="64">
        <v>1.1100000000000001</v>
      </c>
      <c r="F470" s="64">
        <v>1.1100000000000001</v>
      </c>
    </row>
    <row r="471" spans="1:6" x14ac:dyDescent="0.15">
      <c r="A471" s="65">
        <v>43293</v>
      </c>
      <c r="B471" s="20">
        <v>35</v>
      </c>
      <c r="C471" s="64">
        <v>50.68</v>
      </c>
      <c r="D471" s="64">
        <v>53.21</v>
      </c>
      <c r="E471" s="64">
        <v>1.1100000000000001</v>
      </c>
      <c r="F471" s="64">
        <v>1.1100000000000001</v>
      </c>
    </row>
    <row r="472" spans="1:6" x14ac:dyDescent="0.15">
      <c r="A472" s="65">
        <v>43293</v>
      </c>
      <c r="B472" s="20">
        <v>36</v>
      </c>
      <c r="C472" s="64">
        <v>49.57</v>
      </c>
      <c r="D472" s="64">
        <v>52.13</v>
      </c>
      <c r="E472" s="64">
        <v>1.1100000000000001</v>
      </c>
      <c r="F472" s="64">
        <v>1.1100000000000001</v>
      </c>
    </row>
    <row r="473" spans="1:6" x14ac:dyDescent="0.15">
      <c r="A473" s="65">
        <v>43293</v>
      </c>
      <c r="B473" s="20">
        <v>37</v>
      </c>
      <c r="C473" s="64">
        <v>48.46</v>
      </c>
      <c r="D473" s="64">
        <v>51.06</v>
      </c>
      <c r="E473" s="64">
        <v>1.1100000000000001</v>
      </c>
      <c r="F473" s="64">
        <v>1.1100000000000001</v>
      </c>
    </row>
    <row r="474" spans="1:6" x14ac:dyDescent="0.15">
      <c r="A474" s="65">
        <v>43293</v>
      </c>
      <c r="B474" s="20">
        <v>38</v>
      </c>
      <c r="C474" s="64">
        <v>47.35</v>
      </c>
      <c r="D474" s="64">
        <v>49.98</v>
      </c>
      <c r="E474" s="64">
        <v>1.1100000000000001</v>
      </c>
      <c r="F474" s="64">
        <v>1.1100000000000001</v>
      </c>
    </row>
    <row r="475" spans="1:6" x14ac:dyDescent="0.15">
      <c r="A475" s="65">
        <v>43293</v>
      </c>
      <c r="B475" s="20">
        <v>39</v>
      </c>
      <c r="C475" s="64">
        <v>46.24</v>
      </c>
      <c r="D475" s="64">
        <v>48.91</v>
      </c>
      <c r="E475" s="64">
        <v>1.1100000000000001</v>
      </c>
      <c r="F475" s="64">
        <v>1.1100000000000001</v>
      </c>
    </row>
    <row r="476" spans="1:6" x14ac:dyDescent="0.15">
      <c r="A476" s="65">
        <v>43293</v>
      </c>
      <c r="B476" s="20">
        <v>40</v>
      </c>
      <c r="C476" s="64">
        <v>45.13</v>
      </c>
      <c r="D476" s="64">
        <v>47.84</v>
      </c>
      <c r="E476" s="64">
        <v>1.1100000000000001</v>
      </c>
      <c r="F476" s="64">
        <v>1.1100000000000001</v>
      </c>
    </row>
    <row r="477" spans="1:6" x14ac:dyDescent="0.15">
      <c r="A477" s="65">
        <v>43293</v>
      </c>
      <c r="B477" s="20">
        <v>41</v>
      </c>
      <c r="C477" s="64">
        <v>44.03</v>
      </c>
      <c r="D477" s="64">
        <v>46.77</v>
      </c>
      <c r="E477" s="64">
        <v>1.1100000000000001</v>
      </c>
      <c r="F477" s="64">
        <v>1.1100000000000001</v>
      </c>
    </row>
    <row r="478" spans="1:6" x14ac:dyDescent="0.15">
      <c r="A478" s="65">
        <v>43293</v>
      </c>
      <c r="B478" s="20">
        <v>42</v>
      </c>
      <c r="C478" s="64">
        <v>42.93</v>
      </c>
      <c r="D478" s="64">
        <v>45.71</v>
      </c>
      <c r="E478" s="64">
        <v>1.1100000000000001</v>
      </c>
      <c r="F478" s="64">
        <v>1.1100000000000001</v>
      </c>
    </row>
    <row r="479" spans="1:6" x14ac:dyDescent="0.15">
      <c r="A479" s="65">
        <v>43293</v>
      </c>
      <c r="B479" s="20">
        <v>43</v>
      </c>
      <c r="C479" s="64">
        <v>41.84</v>
      </c>
      <c r="D479" s="64">
        <v>44.65</v>
      </c>
      <c r="E479" s="64">
        <v>1.1100000000000001</v>
      </c>
      <c r="F479" s="64">
        <v>1.1100000000000001</v>
      </c>
    </row>
    <row r="480" spans="1:6" x14ac:dyDescent="0.15">
      <c r="A480" s="65">
        <v>43293</v>
      </c>
      <c r="B480" s="20">
        <v>44</v>
      </c>
      <c r="C480" s="64">
        <v>40.75</v>
      </c>
      <c r="D480" s="64">
        <v>43.59</v>
      </c>
      <c r="E480" s="64">
        <v>1.1100000000000001</v>
      </c>
      <c r="F480" s="64">
        <v>1.1100000000000001</v>
      </c>
    </row>
    <row r="481" spans="1:6" x14ac:dyDescent="0.15">
      <c r="A481" s="65">
        <v>43293</v>
      </c>
      <c r="B481" s="20">
        <v>45</v>
      </c>
      <c r="C481" s="64">
        <v>39.659999999999997</v>
      </c>
      <c r="D481" s="64">
        <v>42.54</v>
      </c>
      <c r="E481" s="64">
        <v>1.1100000000000001</v>
      </c>
      <c r="F481" s="64">
        <v>1.1100000000000001</v>
      </c>
    </row>
    <row r="482" spans="1:6" x14ac:dyDescent="0.15">
      <c r="A482" s="65">
        <v>43293</v>
      </c>
      <c r="B482" s="20">
        <v>46</v>
      </c>
      <c r="C482" s="64">
        <v>38.58</v>
      </c>
      <c r="D482" s="64">
        <v>41.49</v>
      </c>
      <c r="E482" s="64">
        <v>1.1100000000000001</v>
      </c>
      <c r="F482" s="64">
        <v>1.1100000000000001</v>
      </c>
    </row>
    <row r="483" spans="1:6" x14ac:dyDescent="0.15">
      <c r="A483" s="65">
        <v>43293</v>
      </c>
      <c r="B483" s="20">
        <v>47</v>
      </c>
      <c r="C483" s="64">
        <v>37.51</v>
      </c>
      <c r="D483" s="64">
        <v>40.450000000000003</v>
      </c>
      <c r="E483" s="64">
        <v>1.1100000000000001</v>
      </c>
      <c r="F483" s="64">
        <v>1.1100000000000001</v>
      </c>
    </row>
    <row r="484" spans="1:6" x14ac:dyDescent="0.15">
      <c r="A484" s="65">
        <v>43293</v>
      </c>
      <c r="B484" s="20">
        <v>48</v>
      </c>
      <c r="C484" s="64">
        <v>36.44</v>
      </c>
      <c r="D484" s="64">
        <v>39.409999999999997</v>
      </c>
      <c r="E484" s="64">
        <v>1.1100000000000001</v>
      </c>
      <c r="F484" s="64">
        <v>1.1100000000000001</v>
      </c>
    </row>
    <row r="485" spans="1:6" x14ac:dyDescent="0.15">
      <c r="A485" s="65">
        <v>43293</v>
      </c>
      <c r="B485" s="20">
        <v>49</v>
      </c>
      <c r="C485" s="64">
        <v>35.369999999999997</v>
      </c>
      <c r="D485" s="64">
        <v>38.380000000000003</v>
      </c>
      <c r="E485" s="64">
        <v>1.1100000000000001</v>
      </c>
      <c r="F485" s="64">
        <v>1.1100000000000001</v>
      </c>
    </row>
    <row r="486" spans="1:6" x14ac:dyDescent="0.15">
      <c r="A486" s="65">
        <v>43293</v>
      </c>
      <c r="B486" s="20">
        <v>50</v>
      </c>
      <c r="C486" s="64">
        <v>34.32</v>
      </c>
      <c r="D486" s="64">
        <v>37.35</v>
      </c>
      <c r="E486" s="64">
        <v>1.1100000000000001</v>
      </c>
      <c r="F486" s="64">
        <v>1.1100000000000001</v>
      </c>
    </row>
    <row r="487" spans="1:6" x14ac:dyDescent="0.15">
      <c r="A487" s="65">
        <v>43293</v>
      </c>
      <c r="B487" s="20">
        <v>51</v>
      </c>
      <c r="C487" s="64">
        <v>33.270000000000003</v>
      </c>
      <c r="D487" s="64">
        <v>36.340000000000003</v>
      </c>
      <c r="E487" s="64">
        <v>1.1100000000000001</v>
      </c>
      <c r="F487" s="64">
        <v>1.1100000000000001</v>
      </c>
    </row>
    <row r="488" spans="1:6" x14ac:dyDescent="0.15">
      <c r="A488" s="65">
        <v>43293</v>
      </c>
      <c r="B488" s="20">
        <v>52</v>
      </c>
      <c r="C488" s="64">
        <v>32.24</v>
      </c>
      <c r="D488" s="64">
        <v>35.33</v>
      </c>
      <c r="E488" s="64">
        <v>1.1100000000000001</v>
      </c>
      <c r="F488" s="64">
        <v>1.1100000000000001</v>
      </c>
    </row>
    <row r="489" spans="1:6" x14ac:dyDescent="0.15">
      <c r="A489" s="65">
        <v>43293</v>
      </c>
      <c r="B489" s="20">
        <v>53</v>
      </c>
      <c r="C489" s="64">
        <v>31.22</v>
      </c>
      <c r="D489" s="64">
        <v>34.32</v>
      </c>
      <c r="E489" s="64">
        <v>1.1100000000000001</v>
      </c>
      <c r="F489" s="64">
        <v>1.1100000000000001</v>
      </c>
    </row>
    <row r="490" spans="1:6" x14ac:dyDescent="0.15">
      <c r="A490" s="65">
        <v>43293</v>
      </c>
      <c r="B490" s="20">
        <v>54</v>
      </c>
      <c r="C490" s="64">
        <v>30.21</v>
      </c>
      <c r="D490" s="64">
        <v>33.32</v>
      </c>
      <c r="E490" s="64">
        <v>1.1100000000000001</v>
      </c>
      <c r="F490" s="64">
        <v>1.1100000000000001</v>
      </c>
    </row>
    <row r="491" spans="1:6" x14ac:dyDescent="0.15">
      <c r="A491" s="65">
        <v>43293</v>
      </c>
      <c r="B491" s="20">
        <v>55</v>
      </c>
      <c r="C491" s="64">
        <v>29.21</v>
      </c>
      <c r="D491" s="64">
        <v>32.33</v>
      </c>
      <c r="E491" s="64">
        <v>1.1000000000000001</v>
      </c>
      <c r="F491" s="64">
        <v>1.1100000000000001</v>
      </c>
    </row>
    <row r="492" spans="1:6" x14ac:dyDescent="0.15">
      <c r="A492" s="65">
        <v>43293</v>
      </c>
      <c r="B492" s="20">
        <v>56</v>
      </c>
      <c r="C492" s="64">
        <v>28.22</v>
      </c>
      <c r="D492" s="64">
        <v>31.34</v>
      </c>
      <c r="E492" s="64">
        <v>1.0900000000000001</v>
      </c>
      <c r="F492" s="64">
        <v>1.1100000000000001</v>
      </c>
    </row>
    <row r="493" spans="1:6" x14ac:dyDescent="0.15">
      <c r="A493" s="65">
        <v>43293</v>
      </c>
      <c r="B493" s="20">
        <v>57</v>
      </c>
      <c r="C493" s="64">
        <v>27.25</v>
      </c>
      <c r="D493" s="64">
        <v>30.36</v>
      </c>
      <c r="E493" s="64">
        <v>1.08</v>
      </c>
      <c r="F493" s="64">
        <v>1.1100000000000001</v>
      </c>
    </row>
    <row r="494" spans="1:6" x14ac:dyDescent="0.15">
      <c r="A494" s="65">
        <v>43293</v>
      </c>
      <c r="B494" s="20">
        <v>58</v>
      </c>
      <c r="C494" s="64">
        <v>26.29</v>
      </c>
      <c r="D494" s="64">
        <v>29.39</v>
      </c>
      <c r="E494" s="64">
        <v>1.06</v>
      </c>
      <c r="F494" s="64">
        <v>1.1100000000000001</v>
      </c>
    </row>
    <row r="495" spans="1:6" x14ac:dyDescent="0.15">
      <c r="A495" s="65">
        <v>43293</v>
      </c>
      <c r="B495" s="20">
        <v>59</v>
      </c>
      <c r="C495" s="64">
        <v>25.34</v>
      </c>
      <c r="D495" s="64">
        <v>28.42</v>
      </c>
      <c r="E495" s="64">
        <v>1.03</v>
      </c>
      <c r="F495" s="64">
        <v>1.0900000000000001</v>
      </c>
    </row>
    <row r="496" spans="1:6" x14ac:dyDescent="0.15">
      <c r="A496" s="65">
        <v>43293</v>
      </c>
      <c r="B496" s="20">
        <v>60</v>
      </c>
      <c r="C496" s="64">
        <v>24.4</v>
      </c>
      <c r="D496" s="64">
        <v>27.46</v>
      </c>
      <c r="E496" s="64">
        <v>1.01</v>
      </c>
      <c r="F496" s="64">
        <v>1.08</v>
      </c>
    </row>
    <row r="497" spans="1:6" x14ac:dyDescent="0.15">
      <c r="A497" s="65">
        <v>43293</v>
      </c>
      <c r="B497" s="20">
        <v>61</v>
      </c>
      <c r="C497" s="64">
        <v>23.47</v>
      </c>
      <c r="D497" s="64">
        <v>26.51</v>
      </c>
      <c r="E497" s="64">
        <v>1</v>
      </c>
      <c r="F497" s="64">
        <v>1.06</v>
      </c>
    </row>
    <row r="498" spans="1:6" x14ac:dyDescent="0.15">
      <c r="A498" s="65">
        <v>43293</v>
      </c>
      <c r="B498" s="20">
        <v>62</v>
      </c>
      <c r="C498" s="64">
        <v>22.56</v>
      </c>
      <c r="D498" s="64">
        <v>25.56</v>
      </c>
      <c r="E498" s="64">
        <v>1</v>
      </c>
      <c r="F498" s="64">
        <v>1.04</v>
      </c>
    </row>
    <row r="499" spans="1:6" x14ac:dyDescent="0.15">
      <c r="A499" s="65">
        <v>43293</v>
      </c>
      <c r="B499" s="20">
        <v>63</v>
      </c>
      <c r="C499" s="64">
        <v>21.65</v>
      </c>
      <c r="D499" s="64">
        <v>24.62</v>
      </c>
      <c r="E499" s="64">
        <v>1</v>
      </c>
      <c r="F499" s="64">
        <v>1.01</v>
      </c>
    </row>
    <row r="500" spans="1:6" x14ac:dyDescent="0.15">
      <c r="A500" s="65">
        <v>43293</v>
      </c>
      <c r="B500" s="20">
        <v>64</v>
      </c>
      <c r="C500" s="64">
        <v>20.75</v>
      </c>
      <c r="D500" s="64">
        <v>23.68</v>
      </c>
      <c r="E500" s="64">
        <v>1</v>
      </c>
      <c r="F500" s="64">
        <v>1</v>
      </c>
    </row>
    <row r="501" spans="1:6" x14ac:dyDescent="0.15">
      <c r="A501" s="65">
        <v>43293</v>
      </c>
      <c r="B501" s="20">
        <v>65</v>
      </c>
      <c r="C501" s="64">
        <v>19.86</v>
      </c>
      <c r="D501" s="64">
        <v>22.75</v>
      </c>
      <c r="E501" s="64">
        <v>1</v>
      </c>
      <c r="F501" s="64">
        <v>1</v>
      </c>
    </row>
    <row r="502" spans="1:6" x14ac:dyDescent="0.15">
      <c r="A502" s="65">
        <v>43293</v>
      </c>
      <c r="B502" s="20">
        <v>66</v>
      </c>
      <c r="C502" s="64">
        <v>18.989999999999998</v>
      </c>
      <c r="D502" s="64">
        <v>21.82</v>
      </c>
      <c r="E502" s="64">
        <v>1</v>
      </c>
      <c r="F502" s="64">
        <v>1</v>
      </c>
    </row>
    <row r="503" spans="1:6" x14ac:dyDescent="0.15">
      <c r="A503" s="65">
        <v>43293</v>
      </c>
      <c r="B503" s="20">
        <v>67</v>
      </c>
      <c r="C503" s="64">
        <v>18.12</v>
      </c>
      <c r="D503" s="64">
        <v>20.9</v>
      </c>
      <c r="E503" s="64">
        <v>1</v>
      </c>
      <c r="F503" s="64">
        <v>1</v>
      </c>
    </row>
    <row r="504" spans="1:6" x14ac:dyDescent="0.15">
      <c r="A504" s="65">
        <v>43293</v>
      </c>
      <c r="B504" s="20">
        <v>68</v>
      </c>
      <c r="C504" s="64">
        <v>17.27</v>
      </c>
      <c r="D504" s="64">
        <v>19.98</v>
      </c>
      <c r="E504" s="64">
        <v>1</v>
      </c>
      <c r="F504" s="64">
        <v>1</v>
      </c>
    </row>
    <row r="505" spans="1:6" x14ac:dyDescent="0.15">
      <c r="A505" s="65">
        <v>43293</v>
      </c>
      <c r="B505" s="20">
        <v>69</v>
      </c>
      <c r="C505" s="64">
        <v>16.43</v>
      </c>
      <c r="D505" s="64">
        <v>19.079999999999998</v>
      </c>
      <c r="E505" s="64">
        <v>1</v>
      </c>
      <c r="F505" s="64">
        <v>1</v>
      </c>
    </row>
    <row r="506" spans="1:6" x14ac:dyDescent="0.15">
      <c r="A506" s="65">
        <v>43293</v>
      </c>
      <c r="B506" s="20">
        <v>70</v>
      </c>
      <c r="C506" s="64">
        <v>15.6</v>
      </c>
      <c r="D506" s="64">
        <v>18.18</v>
      </c>
      <c r="E506" s="64">
        <v>1</v>
      </c>
      <c r="F506" s="64">
        <v>1</v>
      </c>
    </row>
    <row r="507" spans="1:6" x14ac:dyDescent="0.15">
      <c r="A507" s="65">
        <v>43293</v>
      </c>
      <c r="B507" s="20">
        <v>71</v>
      </c>
      <c r="C507" s="64">
        <v>14.79</v>
      </c>
      <c r="D507" s="64">
        <v>17.29</v>
      </c>
      <c r="E507" s="64">
        <v>1</v>
      </c>
      <c r="F507" s="64">
        <v>1</v>
      </c>
    </row>
    <row r="508" spans="1:6" x14ac:dyDescent="0.15">
      <c r="A508" s="65">
        <v>43293</v>
      </c>
      <c r="B508" s="20">
        <v>72</v>
      </c>
      <c r="C508" s="64">
        <v>13.99</v>
      </c>
      <c r="D508" s="64">
        <v>16.41</v>
      </c>
      <c r="E508" s="64">
        <v>1</v>
      </c>
      <c r="F508" s="64">
        <v>1</v>
      </c>
    </row>
    <row r="509" spans="1:6" x14ac:dyDescent="0.15">
      <c r="A509" s="65">
        <v>43293</v>
      </c>
      <c r="B509" s="20">
        <v>73</v>
      </c>
      <c r="C509" s="64">
        <v>13.21</v>
      </c>
      <c r="D509" s="64">
        <v>15.54</v>
      </c>
      <c r="E509" s="64">
        <v>1</v>
      </c>
      <c r="F509" s="64">
        <v>1</v>
      </c>
    </row>
    <row r="510" spans="1:6" x14ac:dyDescent="0.15">
      <c r="A510" s="65">
        <v>43293</v>
      </c>
      <c r="B510" s="20">
        <v>74</v>
      </c>
      <c r="C510" s="64">
        <v>12.44</v>
      </c>
      <c r="D510" s="64">
        <v>14.68</v>
      </c>
      <c r="E510" s="64">
        <v>1</v>
      </c>
      <c r="F510" s="64">
        <v>1</v>
      </c>
    </row>
    <row r="511" spans="1:6" x14ac:dyDescent="0.15">
      <c r="A511" s="65">
        <v>43293</v>
      </c>
      <c r="B511" s="20">
        <v>75</v>
      </c>
      <c r="C511" s="64">
        <v>11.69</v>
      </c>
      <c r="D511" s="64">
        <v>13.83</v>
      </c>
      <c r="E511" s="64">
        <v>1</v>
      </c>
      <c r="F511" s="64">
        <v>1</v>
      </c>
    </row>
    <row r="512" spans="1:6" x14ac:dyDescent="0.15">
      <c r="A512" s="65">
        <v>43293</v>
      </c>
      <c r="B512" s="20">
        <v>76</v>
      </c>
      <c r="C512" s="64">
        <v>10.97</v>
      </c>
      <c r="D512" s="64">
        <v>13</v>
      </c>
      <c r="E512" s="64">
        <v>1</v>
      </c>
      <c r="F512" s="64">
        <v>1</v>
      </c>
    </row>
    <row r="513" spans="1:6" x14ac:dyDescent="0.15">
      <c r="A513" s="65">
        <v>43293</v>
      </c>
      <c r="B513" s="20">
        <v>77</v>
      </c>
      <c r="C513" s="64">
        <v>10.26</v>
      </c>
      <c r="D513" s="64">
        <v>12.19</v>
      </c>
      <c r="E513" s="64">
        <v>1</v>
      </c>
      <c r="F513" s="64">
        <v>1</v>
      </c>
    </row>
    <row r="514" spans="1:6" x14ac:dyDescent="0.15">
      <c r="A514" s="65">
        <v>43293</v>
      </c>
      <c r="B514" s="20">
        <v>78</v>
      </c>
      <c r="C514" s="64">
        <v>9.59</v>
      </c>
      <c r="D514" s="64">
        <v>11.41</v>
      </c>
      <c r="E514" s="64">
        <v>1</v>
      </c>
      <c r="F514" s="64">
        <v>1</v>
      </c>
    </row>
    <row r="515" spans="1:6" x14ac:dyDescent="0.15">
      <c r="A515" s="65">
        <v>43293</v>
      </c>
      <c r="B515" s="20">
        <v>79</v>
      </c>
      <c r="C515" s="64">
        <v>8.93</v>
      </c>
      <c r="D515" s="64">
        <v>10.64</v>
      </c>
      <c r="E515" s="64">
        <v>1</v>
      </c>
      <c r="F515" s="64">
        <v>1</v>
      </c>
    </row>
    <row r="516" spans="1:6" x14ac:dyDescent="0.15">
      <c r="A516" s="65">
        <v>43293</v>
      </c>
      <c r="B516" s="20">
        <v>80</v>
      </c>
      <c r="C516" s="64">
        <v>8.31</v>
      </c>
      <c r="D516" s="64">
        <v>9.91</v>
      </c>
      <c r="E516" s="64">
        <v>1</v>
      </c>
      <c r="F516" s="64">
        <v>1</v>
      </c>
    </row>
    <row r="517" spans="1:6" x14ac:dyDescent="0.15">
      <c r="A517" s="65">
        <v>43293</v>
      </c>
      <c r="B517" s="20">
        <v>81</v>
      </c>
      <c r="C517" s="64">
        <v>7.71</v>
      </c>
      <c r="D517" s="64">
        <v>9.1999999999999993</v>
      </c>
      <c r="E517" s="64">
        <v>1</v>
      </c>
      <c r="F517" s="64">
        <v>1</v>
      </c>
    </row>
    <row r="518" spans="1:6" x14ac:dyDescent="0.15">
      <c r="A518" s="65">
        <v>43293</v>
      </c>
      <c r="B518" s="20">
        <v>82</v>
      </c>
      <c r="C518" s="64">
        <v>7.14</v>
      </c>
      <c r="D518" s="64">
        <v>8.5299999999999994</v>
      </c>
      <c r="E518" s="64">
        <v>1</v>
      </c>
      <c r="F518" s="64">
        <v>1</v>
      </c>
    </row>
    <row r="519" spans="1:6" x14ac:dyDescent="0.15">
      <c r="A519" s="65">
        <v>43293</v>
      </c>
      <c r="B519" s="20">
        <v>83</v>
      </c>
      <c r="C519" s="64">
        <v>6.6</v>
      </c>
      <c r="D519" s="64">
        <v>7.89</v>
      </c>
      <c r="E519" s="64">
        <v>1</v>
      </c>
      <c r="F519" s="64">
        <v>1</v>
      </c>
    </row>
    <row r="520" spans="1:6" x14ac:dyDescent="0.15">
      <c r="A520" s="65">
        <v>43293</v>
      </c>
      <c r="B520" s="20">
        <v>84</v>
      </c>
      <c r="C520" s="64">
        <v>6.1</v>
      </c>
      <c r="D520" s="64">
        <v>7.28</v>
      </c>
      <c r="E520" s="64">
        <v>1</v>
      </c>
      <c r="F520" s="64">
        <v>1</v>
      </c>
    </row>
    <row r="521" spans="1:6" x14ac:dyDescent="0.15">
      <c r="A521" s="65">
        <v>43293</v>
      </c>
      <c r="B521" s="20">
        <v>85</v>
      </c>
      <c r="C521" s="64">
        <v>5.63</v>
      </c>
      <c r="D521" s="64">
        <v>6.71</v>
      </c>
      <c r="E521" s="64">
        <v>1</v>
      </c>
      <c r="F521" s="64">
        <v>1</v>
      </c>
    </row>
    <row r="522" spans="1:6" x14ac:dyDescent="0.15">
      <c r="A522" s="65">
        <v>43293</v>
      </c>
      <c r="B522" s="20">
        <v>86</v>
      </c>
      <c r="C522" s="64">
        <v>5.19</v>
      </c>
      <c r="D522" s="64">
        <v>6.18</v>
      </c>
      <c r="E522" s="64">
        <v>1</v>
      </c>
      <c r="F522" s="64">
        <v>1</v>
      </c>
    </row>
    <row r="523" spans="1:6" x14ac:dyDescent="0.15">
      <c r="A523" s="65">
        <v>43293</v>
      </c>
      <c r="B523" s="20">
        <v>87</v>
      </c>
      <c r="C523" s="64">
        <v>4.79</v>
      </c>
      <c r="D523" s="64">
        <v>5.68</v>
      </c>
      <c r="E523" s="64">
        <v>1</v>
      </c>
      <c r="F523" s="64">
        <v>1</v>
      </c>
    </row>
    <row r="524" spans="1:6" x14ac:dyDescent="0.15">
      <c r="A524" s="65">
        <v>43293</v>
      </c>
      <c r="B524" s="20">
        <v>88</v>
      </c>
      <c r="C524" s="64">
        <v>4.42</v>
      </c>
      <c r="D524" s="64">
        <v>5.22</v>
      </c>
      <c r="E524" s="64">
        <v>1</v>
      </c>
      <c r="F524" s="64">
        <v>1</v>
      </c>
    </row>
    <row r="525" spans="1:6" x14ac:dyDescent="0.15">
      <c r="A525" s="65">
        <v>43293</v>
      </c>
      <c r="B525" s="20">
        <v>89</v>
      </c>
      <c r="C525" s="64">
        <v>4.07</v>
      </c>
      <c r="D525" s="64">
        <v>4.8</v>
      </c>
      <c r="E525" s="64">
        <v>1</v>
      </c>
      <c r="F525" s="64">
        <v>1</v>
      </c>
    </row>
    <row r="526" spans="1:6" x14ac:dyDescent="0.15">
      <c r="A526" s="65">
        <v>43293</v>
      </c>
      <c r="B526" s="20">
        <v>90</v>
      </c>
      <c r="C526" s="64">
        <v>3.75</v>
      </c>
      <c r="D526" s="64">
        <v>4.41</v>
      </c>
      <c r="E526" s="64">
        <v>1</v>
      </c>
      <c r="F526" s="64">
        <v>1</v>
      </c>
    </row>
    <row r="527" spans="1:6" x14ac:dyDescent="0.15">
      <c r="A527" s="65">
        <v>43293</v>
      </c>
      <c r="B527" s="20">
        <v>91</v>
      </c>
      <c r="C527" s="64">
        <v>3.46</v>
      </c>
      <c r="D527" s="64">
        <v>4.05</v>
      </c>
      <c r="E527" s="64">
        <v>1</v>
      </c>
      <c r="F527" s="64">
        <v>1</v>
      </c>
    </row>
    <row r="528" spans="1:6" x14ac:dyDescent="0.15">
      <c r="A528" s="65">
        <v>43293</v>
      </c>
      <c r="B528" s="20">
        <v>92</v>
      </c>
      <c r="C528" s="64">
        <v>3.19</v>
      </c>
      <c r="D528" s="64">
        <v>3.72</v>
      </c>
      <c r="E528" s="64">
        <v>1</v>
      </c>
      <c r="F528" s="64">
        <v>1</v>
      </c>
    </row>
    <row r="529" spans="1:6" x14ac:dyDescent="0.15">
      <c r="A529" s="65">
        <v>43293</v>
      </c>
      <c r="B529" s="20">
        <v>93</v>
      </c>
      <c r="C529" s="64">
        <v>2.96</v>
      </c>
      <c r="D529" s="64">
        <v>3.42</v>
      </c>
      <c r="E529" s="64">
        <v>1</v>
      </c>
      <c r="F529" s="64">
        <v>1</v>
      </c>
    </row>
    <row r="530" spans="1:6" x14ac:dyDescent="0.15">
      <c r="A530" s="65">
        <v>43293</v>
      </c>
      <c r="B530" s="20">
        <v>94</v>
      </c>
      <c r="C530" s="64">
        <v>2.75</v>
      </c>
      <c r="D530" s="64">
        <v>3.15</v>
      </c>
      <c r="E530" s="64">
        <v>1</v>
      </c>
      <c r="F530" s="64">
        <v>1</v>
      </c>
    </row>
    <row r="531" spans="1:6" x14ac:dyDescent="0.15">
      <c r="A531" s="65">
        <v>43293</v>
      </c>
      <c r="B531" s="20">
        <v>95</v>
      </c>
      <c r="C531" s="64">
        <v>2.5499999999999998</v>
      </c>
      <c r="D531" s="64">
        <v>2.9</v>
      </c>
      <c r="E531" s="64">
        <v>1</v>
      </c>
      <c r="F531" s="64">
        <v>1</v>
      </c>
    </row>
    <row r="532" spans="1:6" x14ac:dyDescent="0.15">
      <c r="A532" s="65">
        <v>43293</v>
      </c>
      <c r="B532" s="20">
        <v>96</v>
      </c>
      <c r="C532" s="64">
        <v>2.37</v>
      </c>
      <c r="D532" s="64">
        <v>2.67</v>
      </c>
      <c r="E532" s="64">
        <v>1</v>
      </c>
      <c r="F532" s="64">
        <v>1</v>
      </c>
    </row>
    <row r="533" spans="1:6" x14ac:dyDescent="0.15">
      <c r="A533" s="65">
        <v>43293</v>
      </c>
      <c r="B533" s="20">
        <v>97</v>
      </c>
      <c r="C533" s="64">
        <v>2.19</v>
      </c>
      <c r="D533" s="64">
        <v>2.4500000000000002</v>
      </c>
      <c r="E533" s="64">
        <v>1</v>
      </c>
      <c r="F533" s="64">
        <v>1</v>
      </c>
    </row>
    <row r="534" spans="1:6" x14ac:dyDescent="0.15">
      <c r="A534" s="65">
        <v>43293</v>
      </c>
      <c r="B534" s="20">
        <v>98</v>
      </c>
      <c r="C534" s="64">
        <v>2.04</v>
      </c>
      <c r="D534" s="64">
        <v>2.2599999999999998</v>
      </c>
      <c r="E534" s="64">
        <v>1</v>
      </c>
      <c r="F534" s="64">
        <v>1</v>
      </c>
    </row>
    <row r="535" spans="1:6" x14ac:dyDescent="0.15">
      <c r="A535" s="65">
        <v>43293</v>
      </c>
      <c r="B535" s="20">
        <v>99</v>
      </c>
      <c r="C535" s="64">
        <v>1.89</v>
      </c>
      <c r="D535" s="64">
        <v>2.08</v>
      </c>
      <c r="E535" s="64">
        <v>1</v>
      </c>
      <c r="F535" s="64">
        <v>1</v>
      </c>
    </row>
    <row r="536" spans="1:6" x14ac:dyDescent="0.15">
      <c r="A536" s="65">
        <v>43293</v>
      </c>
      <c r="B536" s="20">
        <v>100</v>
      </c>
      <c r="C536" s="64">
        <v>1.75</v>
      </c>
      <c r="D536" s="64">
        <v>1.91</v>
      </c>
      <c r="E536" s="64">
        <v>1</v>
      </c>
      <c r="F536" s="64">
        <v>1</v>
      </c>
    </row>
    <row r="537" spans="1:6" x14ac:dyDescent="0.15">
      <c r="A537" s="65">
        <v>43293</v>
      </c>
      <c r="B537" s="20">
        <v>101</v>
      </c>
      <c r="C537" s="64">
        <v>1.63</v>
      </c>
      <c r="D537" s="64">
        <v>1.76</v>
      </c>
      <c r="E537" s="64">
        <v>1</v>
      </c>
      <c r="F537" s="64">
        <v>1</v>
      </c>
    </row>
    <row r="538" spans="1:6" x14ac:dyDescent="0.15">
      <c r="A538" s="65">
        <v>43293</v>
      </c>
      <c r="B538" s="20">
        <v>102</v>
      </c>
      <c r="C538" s="64">
        <v>1.52</v>
      </c>
      <c r="D538" s="64">
        <v>1.62</v>
      </c>
      <c r="E538" s="64">
        <v>1</v>
      </c>
      <c r="F538" s="64">
        <v>1</v>
      </c>
    </row>
    <row r="539" spans="1:6" x14ac:dyDescent="0.15">
      <c r="A539" s="65">
        <v>43293</v>
      </c>
      <c r="B539" s="20">
        <v>103</v>
      </c>
      <c r="C539" s="64">
        <v>1.41</v>
      </c>
      <c r="D539" s="64">
        <v>1.5</v>
      </c>
      <c r="E539" s="64">
        <v>1</v>
      </c>
      <c r="F539" s="64">
        <v>1</v>
      </c>
    </row>
    <row r="540" spans="1:6" x14ac:dyDescent="0.15">
      <c r="A540" s="65">
        <v>43293</v>
      </c>
      <c r="B540" s="20">
        <v>104</v>
      </c>
      <c r="C540" s="64">
        <v>1.31</v>
      </c>
      <c r="D540" s="64">
        <v>1.38</v>
      </c>
      <c r="E540" s="64">
        <v>1</v>
      </c>
      <c r="F540" s="64">
        <v>1</v>
      </c>
    </row>
    <row r="541" spans="1:6" x14ac:dyDescent="0.15">
      <c r="A541" s="65">
        <v>43293</v>
      </c>
      <c r="B541" s="20">
        <v>105</v>
      </c>
      <c r="C541" s="64">
        <v>1.22</v>
      </c>
      <c r="D541" s="64">
        <v>1.28</v>
      </c>
      <c r="E541" s="64">
        <v>1</v>
      </c>
      <c r="F541" s="64">
        <v>1</v>
      </c>
    </row>
    <row r="542" spans="1:6" x14ac:dyDescent="0.15">
      <c r="A542" s="65">
        <v>43293</v>
      </c>
      <c r="B542" s="20">
        <v>106</v>
      </c>
      <c r="C542" s="64">
        <v>1.1399999999999999</v>
      </c>
      <c r="D542" s="64">
        <v>1.18</v>
      </c>
      <c r="E542" s="64">
        <v>1</v>
      </c>
      <c r="F542" s="64">
        <v>1</v>
      </c>
    </row>
    <row r="543" spans="1:6" x14ac:dyDescent="0.15">
      <c r="A543" s="65">
        <v>43293</v>
      </c>
      <c r="B543" s="20">
        <v>107</v>
      </c>
      <c r="C543" s="64">
        <v>1.06</v>
      </c>
      <c r="D543" s="64">
        <v>1.0900000000000001</v>
      </c>
      <c r="E543" s="64">
        <v>1</v>
      </c>
      <c r="F543" s="64">
        <v>1</v>
      </c>
    </row>
    <row r="544" spans="1:6" x14ac:dyDescent="0.15">
      <c r="A544" s="65">
        <v>43293</v>
      </c>
      <c r="B544" s="20">
        <v>108</v>
      </c>
      <c r="C544" s="64">
        <v>0.99</v>
      </c>
      <c r="D544" s="64">
        <v>1.01</v>
      </c>
      <c r="E544" s="64">
        <v>1</v>
      </c>
      <c r="F544" s="64">
        <v>1</v>
      </c>
    </row>
    <row r="545" spans="1:6" x14ac:dyDescent="0.15">
      <c r="A545" s="65">
        <v>43293</v>
      </c>
      <c r="B545" s="20">
        <v>109</v>
      </c>
      <c r="C545" s="64">
        <v>0.93</v>
      </c>
      <c r="D545" s="64">
        <v>0.94</v>
      </c>
      <c r="E545" s="64">
        <v>1</v>
      </c>
      <c r="F545" s="64">
        <v>1</v>
      </c>
    </row>
    <row r="546" spans="1:6" x14ac:dyDescent="0.15">
      <c r="A546" s="65">
        <v>43293</v>
      </c>
      <c r="B546" s="20">
        <v>110</v>
      </c>
      <c r="C546" s="64">
        <v>0.87</v>
      </c>
      <c r="D546" s="64">
        <v>0.87</v>
      </c>
      <c r="E546" s="64">
        <v>1</v>
      </c>
      <c r="F546" s="64">
        <v>1</v>
      </c>
    </row>
    <row r="547" spans="1:6" x14ac:dyDescent="0.15">
      <c r="A547" s="65">
        <v>43293</v>
      </c>
      <c r="B547" s="20">
        <v>111</v>
      </c>
      <c r="C547" s="64">
        <v>0.81</v>
      </c>
      <c r="D547" s="64">
        <v>0.81</v>
      </c>
      <c r="E547" s="64">
        <v>1</v>
      </c>
      <c r="F547" s="64">
        <v>1</v>
      </c>
    </row>
    <row r="548" spans="1:6" x14ac:dyDescent="0.15">
      <c r="A548" s="65">
        <v>43293</v>
      </c>
      <c r="B548" s="20">
        <v>112</v>
      </c>
      <c r="C548" s="64">
        <v>0.76</v>
      </c>
      <c r="D548" s="64">
        <v>0.76</v>
      </c>
      <c r="E548" s="64">
        <v>1</v>
      </c>
      <c r="F548" s="64">
        <v>1</v>
      </c>
    </row>
    <row r="549" spans="1:6" x14ac:dyDescent="0.15">
      <c r="A549" s="65">
        <v>43293</v>
      </c>
      <c r="B549" s="20">
        <v>113</v>
      </c>
      <c r="C549" s="64">
        <v>0.72</v>
      </c>
      <c r="D549" s="64">
        <v>0.71</v>
      </c>
      <c r="E549" s="64">
        <v>1</v>
      </c>
      <c r="F549" s="64">
        <v>1</v>
      </c>
    </row>
    <row r="550" spans="1:6" x14ac:dyDescent="0.15">
      <c r="A550" s="65">
        <v>43293</v>
      </c>
      <c r="B550" s="20">
        <v>114</v>
      </c>
      <c r="C550" s="64">
        <v>0.67</v>
      </c>
      <c r="D550" s="64">
        <v>0.67</v>
      </c>
      <c r="E550" s="64">
        <v>1</v>
      </c>
      <c r="F550" s="64">
        <v>1</v>
      </c>
    </row>
    <row r="551" spans="1:6" x14ac:dyDescent="0.15">
      <c r="A551" s="65">
        <v>43293</v>
      </c>
      <c r="B551" s="20">
        <v>115</v>
      </c>
      <c r="C551" s="64">
        <v>0.64</v>
      </c>
      <c r="D551" s="64">
        <v>0.63</v>
      </c>
      <c r="E551" s="64">
        <v>1</v>
      </c>
      <c r="F551" s="64">
        <v>1</v>
      </c>
    </row>
    <row r="552" spans="1:6" x14ac:dyDescent="0.15">
      <c r="A552" s="65">
        <v>43293</v>
      </c>
      <c r="B552" s="20">
        <v>116</v>
      </c>
      <c r="C552" s="64">
        <v>0.6</v>
      </c>
      <c r="D552" s="64">
        <v>0.59</v>
      </c>
      <c r="E552" s="64">
        <v>1</v>
      </c>
      <c r="F552" s="64">
        <v>1</v>
      </c>
    </row>
    <row r="553" spans="1:6" x14ac:dyDescent="0.15">
      <c r="A553" s="65">
        <v>43293</v>
      </c>
      <c r="B553" s="20">
        <v>117</v>
      </c>
      <c r="C553" s="64">
        <v>0.56999999999999995</v>
      </c>
      <c r="D553" s="64">
        <v>0.56000000000000005</v>
      </c>
      <c r="E553" s="64">
        <v>1</v>
      </c>
      <c r="F553" s="64">
        <v>1</v>
      </c>
    </row>
    <row r="554" spans="1:6" x14ac:dyDescent="0.15">
      <c r="A554" s="65">
        <v>43293</v>
      </c>
      <c r="B554" s="20">
        <v>118</v>
      </c>
      <c r="C554" s="64">
        <v>0.55000000000000004</v>
      </c>
      <c r="D554" s="64">
        <v>0.54</v>
      </c>
      <c r="E554" s="64">
        <v>1</v>
      </c>
      <c r="F554" s="64">
        <v>1</v>
      </c>
    </row>
    <row r="555" spans="1:6" x14ac:dyDescent="0.15">
      <c r="A555" s="65">
        <v>43293</v>
      </c>
      <c r="B555" s="20">
        <v>119</v>
      </c>
      <c r="C555" s="64">
        <v>0.53</v>
      </c>
      <c r="D555" s="64">
        <v>0.52</v>
      </c>
      <c r="E555" s="64">
        <v>1</v>
      </c>
      <c r="F555" s="64">
        <v>1</v>
      </c>
    </row>
    <row r="556" spans="1:6" x14ac:dyDescent="0.15">
      <c r="A556" s="65">
        <v>43293</v>
      </c>
      <c r="B556" s="20">
        <v>120</v>
      </c>
      <c r="C556" s="64">
        <v>0.17</v>
      </c>
      <c r="D556" s="64">
        <v>0.17</v>
      </c>
      <c r="E556" s="66">
        <v>1</v>
      </c>
      <c r="F556" s="66">
        <v>1</v>
      </c>
    </row>
    <row r="557" spans="1:6" x14ac:dyDescent="0.15">
      <c r="A557" s="65">
        <v>43666</v>
      </c>
      <c r="B557" s="20">
        <v>0</v>
      </c>
      <c r="C557" s="20">
        <v>89.88</v>
      </c>
      <c r="D557" s="20">
        <v>91.21</v>
      </c>
      <c r="E557" s="67">
        <v>1.18</v>
      </c>
      <c r="F557" s="67">
        <v>1.18</v>
      </c>
    </row>
    <row r="558" spans="1:6" x14ac:dyDescent="0.15">
      <c r="A558" s="65">
        <v>43666</v>
      </c>
      <c r="B558" s="20">
        <v>1</v>
      </c>
      <c r="C558" s="20">
        <v>88.82</v>
      </c>
      <c r="D558" s="20">
        <v>90.16</v>
      </c>
      <c r="E558" s="67">
        <v>1.18</v>
      </c>
      <c r="F558" s="67">
        <v>1.18</v>
      </c>
    </row>
    <row r="559" spans="1:6" x14ac:dyDescent="0.15">
      <c r="A559" s="65">
        <v>43666</v>
      </c>
      <c r="B559" s="20">
        <v>2</v>
      </c>
      <c r="C559" s="20">
        <v>87.72</v>
      </c>
      <c r="D559" s="20">
        <v>89.1</v>
      </c>
      <c r="E559" s="67">
        <v>1.18</v>
      </c>
      <c r="F559" s="67">
        <v>1.18</v>
      </c>
    </row>
    <row r="560" spans="1:6" x14ac:dyDescent="0.15">
      <c r="A560" s="65">
        <v>43666</v>
      </c>
      <c r="B560" s="20">
        <v>3</v>
      </c>
      <c r="C560" s="20">
        <v>86.62</v>
      </c>
      <c r="D560" s="20">
        <v>88.02</v>
      </c>
      <c r="E560" s="67">
        <v>1.18</v>
      </c>
      <c r="F560" s="67">
        <v>1.18</v>
      </c>
    </row>
    <row r="561" spans="1:6" x14ac:dyDescent="0.15">
      <c r="A561" s="65">
        <v>43666</v>
      </c>
      <c r="B561" s="20">
        <v>4</v>
      </c>
      <c r="C561" s="20">
        <v>85.5</v>
      </c>
      <c r="D561" s="20">
        <v>86.94</v>
      </c>
      <c r="E561" s="67">
        <v>1.18</v>
      </c>
      <c r="F561" s="67">
        <v>1.18</v>
      </c>
    </row>
    <row r="562" spans="1:6" x14ac:dyDescent="0.15">
      <c r="A562" s="65">
        <v>43666</v>
      </c>
      <c r="B562" s="20">
        <v>5</v>
      </c>
      <c r="C562" s="20">
        <v>84.39</v>
      </c>
      <c r="D562" s="20">
        <v>85.86</v>
      </c>
      <c r="E562" s="67">
        <v>1.18</v>
      </c>
      <c r="F562" s="67">
        <v>1.18</v>
      </c>
    </row>
    <row r="563" spans="1:6" x14ac:dyDescent="0.15">
      <c r="A563" s="65">
        <v>43666</v>
      </c>
      <c r="B563" s="20">
        <v>6</v>
      </c>
      <c r="C563" s="20">
        <v>83.27</v>
      </c>
      <c r="D563" s="20">
        <v>84.78</v>
      </c>
      <c r="E563" s="67">
        <v>1.18</v>
      </c>
      <c r="F563" s="67">
        <v>1.18</v>
      </c>
    </row>
    <row r="564" spans="1:6" x14ac:dyDescent="0.15">
      <c r="A564" s="65">
        <v>43666</v>
      </c>
      <c r="B564" s="20">
        <v>7</v>
      </c>
      <c r="C564" s="20">
        <v>82.15</v>
      </c>
      <c r="D564" s="20">
        <v>83.7</v>
      </c>
      <c r="E564" s="67">
        <v>1.18</v>
      </c>
      <c r="F564" s="67">
        <v>1.18</v>
      </c>
    </row>
    <row r="565" spans="1:6" x14ac:dyDescent="0.15">
      <c r="A565" s="65">
        <v>43666</v>
      </c>
      <c r="B565" s="20">
        <v>8</v>
      </c>
      <c r="C565" s="20">
        <v>81.03</v>
      </c>
      <c r="D565" s="20">
        <v>82.62</v>
      </c>
      <c r="E565" s="67">
        <v>1.18</v>
      </c>
      <c r="F565" s="67">
        <v>1.18</v>
      </c>
    </row>
    <row r="566" spans="1:6" x14ac:dyDescent="0.15">
      <c r="A566" s="65">
        <v>43666</v>
      </c>
      <c r="B566" s="20">
        <v>9</v>
      </c>
      <c r="C566" s="20">
        <v>79.91</v>
      </c>
      <c r="D566" s="20">
        <v>81.53</v>
      </c>
      <c r="E566" s="67">
        <v>1.18</v>
      </c>
      <c r="F566" s="67">
        <v>1.18</v>
      </c>
    </row>
    <row r="567" spans="1:6" x14ac:dyDescent="0.15">
      <c r="A567" s="65">
        <v>43666</v>
      </c>
      <c r="B567" s="20">
        <v>10</v>
      </c>
      <c r="C567" s="20">
        <v>78.78</v>
      </c>
      <c r="D567" s="20">
        <v>80.45</v>
      </c>
      <c r="E567" s="67">
        <v>1.18</v>
      </c>
      <c r="F567" s="67">
        <v>1.18</v>
      </c>
    </row>
    <row r="568" spans="1:6" x14ac:dyDescent="0.15">
      <c r="A568" s="65">
        <v>43666</v>
      </c>
      <c r="B568" s="20">
        <v>11</v>
      </c>
      <c r="C568" s="20">
        <v>77.67</v>
      </c>
      <c r="D568" s="20">
        <v>79.36</v>
      </c>
      <c r="E568" s="67">
        <v>1.18</v>
      </c>
      <c r="F568" s="67">
        <v>1.18</v>
      </c>
    </row>
    <row r="569" spans="1:6" x14ac:dyDescent="0.15">
      <c r="A569" s="65">
        <v>43666</v>
      </c>
      <c r="B569" s="20">
        <v>12</v>
      </c>
      <c r="C569" s="20">
        <v>76.540000000000006</v>
      </c>
      <c r="D569" s="20">
        <v>78.28</v>
      </c>
      <c r="E569" s="67">
        <v>1.18</v>
      </c>
      <c r="F569" s="67">
        <v>1.18</v>
      </c>
    </row>
    <row r="570" spans="1:6" x14ac:dyDescent="0.15">
      <c r="A570" s="65">
        <v>43666</v>
      </c>
      <c r="B570" s="20">
        <v>13</v>
      </c>
      <c r="C570" s="20">
        <v>75.41</v>
      </c>
      <c r="D570" s="20">
        <v>77.19</v>
      </c>
      <c r="E570" s="67">
        <v>1.18</v>
      </c>
      <c r="F570" s="67">
        <v>1.18</v>
      </c>
    </row>
    <row r="571" spans="1:6" x14ac:dyDescent="0.15">
      <c r="A571" s="65">
        <v>43666</v>
      </c>
      <c r="B571" s="20">
        <v>14</v>
      </c>
      <c r="C571" s="20">
        <v>74.28</v>
      </c>
      <c r="D571" s="20">
        <v>76.099999999999994</v>
      </c>
      <c r="E571" s="67">
        <v>1.18</v>
      </c>
      <c r="F571" s="67">
        <v>1.18</v>
      </c>
    </row>
    <row r="572" spans="1:6" x14ac:dyDescent="0.15">
      <c r="A572" s="65">
        <v>43666</v>
      </c>
      <c r="B572" s="20">
        <v>15</v>
      </c>
      <c r="C572" s="20">
        <v>73.16</v>
      </c>
      <c r="D572" s="20">
        <v>75.02</v>
      </c>
      <c r="E572" s="67">
        <v>1.18</v>
      </c>
      <c r="F572" s="67">
        <v>1.18</v>
      </c>
    </row>
    <row r="573" spans="1:6" x14ac:dyDescent="0.15">
      <c r="A573" s="65">
        <v>43666</v>
      </c>
      <c r="B573" s="20">
        <v>16</v>
      </c>
      <c r="C573" s="20">
        <v>72.03</v>
      </c>
      <c r="D573" s="20">
        <v>73.930000000000007</v>
      </c>
      <c r="E573" s="67">
        <v>1.18</v>
      </c>
      <c r="F573" s="67">
        <v>1.18</v>
      </c>
    </row>
    <row r="574" spans="1:6" x14ac:dyDescent="0.15">
      <c r="A574" s="65">
        <v>43666</v>
      </c>
      <c r="B574" s="20">
        <v>17</v>
      </c>
      <c r="C574" s="20">
        <v>70.91</v>
      </c>
      <c r="D574" s="20">
        <v>72.849999999999994</v>
      </c>
      <c r="E574" s="67">
        <v>1.18</v>
      </c>
      <c r="F574" s="67">
        <v>1.18</v>
      </c>
    </row>
    <row r="575" spans="1:6" x14ac:dyDescent="0.15">
      <c r="A575" s="65">
        <v>43666</v>
      </c>
      <c r="B575" s="20">
        <v>18</v>
      </c>
      <c r="C575" s="20">
        <v>69.790000000000006</v>
      </c>
      <c r="D575" s="20">
        <v>71.760000000000005</v>
      </c>
      <c r="E575" s="67">
        <v>1.18</v>
      </c>
      <c r="F575" s="67">
        <v>1.18</v>
      </c>
    </row>
    <row r="576" spans="1:6" x14ac:dyDescent="0.15">
      <c r="A576" s="65">
        <v>43666</v>
      </c>
      <c r="B576" s="20">
        <v>19</v>
      </c>
      <c r="C576" s="20">
        <v>68.67</v>
      </c>
      <c r="D576" s="20">
        <v>70.680000000000007</v>
      </c>
      <c r="E576" s="67">
        <v>1.18</v>
      </c>
      <c r="F576" s="67">
        <v>1.18</v>
      </c>
    </row>
    <row r="577" spans="1:6" x14ac:dyDescent="0.15">
      <c r="A577" s="65">
        <v>43666</v>
      </c>
      <c r="B577" s="20">
        <v>20</v>
      </c>
      <c r="C577" s="20">
        <v>67.56</v>
      </c>
      <c r="D577" s="20">
        <v>69.599999999999994</v>
      </c>
      <c r="E577" s="67">
        <v>1.18</v>
      </c>
      <c r="F577" s="67">
        <v>1.18</v>
      </c>
    </row>
    <row r="578" spans="1:6" x14ac:dyDescent="0.15">
      <c r="A578" s="65">
        <v>43666</v>
      </c>
      <c r="B578" s="20">
        <v>21</v>
      </c>
      <c r="C578" s="20">
        <v>66.45</v>
      </c>
      <c r="D578" s="20">
        <v>68.510000000000005</v>
      </c>
      <c r="E578" s="67">
        <v>1.18</v>
      </c>
      <c r="F578" s="67">
        <v>1.18</v>
      </c>
    </row>
    <row r="579" spans="1:6" x14ac:dyDescent="0.15">
      <c r="A579" s="65">
        <v>43666</v>
      </c>
      <c r="B579" s="20">
        <v>22</v>
      </c>
      <c r="C579" s="20">
        <v>65.34</v>
      </c>
      <c r="D579" s="20">
        <v>67.430000000000007</v>
      </c>
      <c r="E579" s="67">
        <v>1.18</v>
      </c>
      <c r="F579" s="67">
        <v>1.18</v>
      </c>
    </row>
    <row r="580" spans="1:6" x14ac:dyDescent="0.15">
      <c r="A580" s="65">
        <v>43666</v>
      </c>
      <c r="B580" s="20">
        <v>23</v>
      </c>
      <c r="C580" s="20">
        <v>64.23</v>
      </c>
      <c r="D580" s="20">
        <v>66.349999999999994</v>
      </c>
      <c r="E580" s="67">
        <v>1.18</v>
      </c>
      <c r="F580" s="67">
        <v>1.18</v>
      </c>
    </row>
    <row r="581" spans="1:6" x14ac:dyDescent="0.15">
      <c r="A581" s="65">
        <v>43666</v>
      </c>
      <c r="B581" s="20">
        <v>24</v>
      </c>
      <c r="C581" s="20">
        <v>63.12</v>
      </c>
      <c r="D581" s="20">
        <v>65.260000000000005</v>
      </c>
      <c r="E581" s="67">
        <v>1.18</v>
      </c>
      <c r="F581" s="67">
        <v>1.18</v>
      </c>
    </row>
    <row r="582" spans="1:6" x14ac:dyDescent="0.15">
      <c r="A582" s="65">
        <v>43666</v>
      </c>
      <c r="B582" s="20">
        <v>25</v>
      </c>
      <c r="C582" s="20">
        <v>62.01</v>
      </c>
      <c r="D582" s="20">
        <v>64.180000000000007</v>
      </c>
      <c r="E582" s="67">
        <v>1.18</v>
      </c>
      <c r="F582" s="67">
        <v>1.18</v>
      </c>
    </row>
    <row r="583" spans="1:6" x14ac:dyDescent="0.15">
      <c r="A583" s="65">
        <v>43666</v>
      </c>
      <c r="B583" s="20">
        <v>26</v>
      </c>
      <c r="C583" s="20">
        <v>60.9</v>
      </c>
      <c r="D583" s="20">
        <v>63.1</v>
      </c>
      <c r="E583" s="67">
        <v>1.18</v>
      </c>
      <c r="F583" s="67">
        <v>1.18</v>
      </c>
    </row>
    <row r="584" spans="1:6" x14ac:dyDescent="0.15">
      <c r="A584" s="65">
        <v>43666</v>
      </c>
      <c r="B584" s="20">
        <v>27</v>
      </c>
      <c r="C584" s="20">
        <v>59.79</v>
      </c>
      <c r="D584" s="20">
        <v>62.01</v>
      </c>
      <c r="E584" s="67">
        <v>1.18</v>
      </c>
      <c r="F584" s="67">
        <v>1.18</v>
      </c>
    </row>
    <row r="585" spans="1:6" x14ac:dyDescent="0.15">
      <c r="A585" s="65">
        <v>43666</v>
      </c>
      <c r="B585" s="20">
        <v>28</v>
      </c>
      <c r="C585" s="20">
        <v>58.68</v>
      </c>
      <c r="D585" s="20">
        <v>60.93</v>
      </c>
      <c r="E585" s="67">
        <v>1.18</v>
      </c>
      <c r="F585" s="67">
        <v>1.18</v>
      </c>
    </row>
    <row r="586" spans="1:6" x14ac:dyDescent="0.15">
      <c r="A586" s="65">
        <v>43666</v>
      </c>
      <c r="B586" s="20">
        <v>29</v>
      </c>
      <c r="C586" s="20">
        <v>57.56</v>
      </c>
      <c r="D586" s="20">
        <v>59.84</v>
      </c>
      <c r="E586" s="67">
        <v>1.18</v>
      </c>
      <c r="F586" s="67">
        <v>1.18</v>
      </c>
    </row>
    <row r="587" spans="1:6" x14ac:dyDescent="0.15">
      <c r="A587" s="65">
        <v>43666</v>
      </c>
      <c r="B587" s="20">
        <v>30</v>
      </c>
      <c r="C587" s="20">
        <v>56.45</v>
      </c>
      <c r="D587" s="20">
        <v>58.76</v>
      </c>
      <c r="E587" s="67">
        <v>1.18</v>
      </c>
      <c r="F587" s="67">
        <v>1.18</v>
      </c>
    </row>
    <row r="588" spans="1:6" x14ac:dyDescent="0.15">
      <c r="A588" s="65">
        <v>43666</v>
      </c>
      <c r="B588" s="20">
        <v>31</v>
      </c>
      <c r="C588" s="20">
        <v>55.34</v>
      </c>
      <c r="D588" s="20">
        <v>57.68</v>
      </c>
      <c r="E588" s="67">
        <v>1.18</v>
      </c>
      <c r="F588" s="67">
        <v>1.18</v>
      </c>
    </row>
    <row r="589" spans="1:6" x14ac:dyDescent="0.15">
      <c r="A589" s="65">
        <v>43666</v>
      </c>
      <c r="B589" s="20">
        <v>32</v>
      </c>
      <c r="C589" s="20">
        <v>54.23</v>
      </c>
      <c r="D589" s="20">
        <v>56.6</v>
      </c>
      <c r="E589" s="67">
        <v>1.18</v>
      </c>
      <c r="F589" s="67">
        <v>1.18</v>
      </c>
    </row>
    <row r="590" spans="1:6" x14ac:dyDescent="0.15">
      <c r="A590" s="65">
        <v>43666</v>
      </c>
      <c r="B590" s="20">
        <v>33</v>
      </c>
      <c r="C590" s="20">
        <v>53.11</v>
      </c>
      <c r="D590" s="20">
        <v>55.52</v>
      </c>
      <c r="E590" s="67">
        <v>1.18</v>
      </c>
      <c r="F590" s="67">
        <v>1.18</v>
      </c>
    </row>
    <row r="591" spans="1:6" x14ac:dyDescent="0.15">
      <c r="A591" s="65">
        <v>43666</v>
      </c>
      <c r="B591" s="20">
        <v>34</v>
      </c>
      <c r="C591" s="20">
        <v>52</v>
      </c>
      <c r="D591" s="20">
        <v>54.44</v>
      </c>
      <c r="E591" s="67">
        <v>1.18</v>
      </c>
      <c r="F591" s="67">
        <v>1.18</v>
      </c>
    </row>
    <row r="592" spans="1:6" x14ac:dyDescent="0.15">
      <c r="A592" s="65">
        <v>43666</v>
      </c>
      <c r="B592" s="20">
        <v>35</v>
      </c>
      <c r="C592" s="20">
        <v>50.89</v>
      </c>
      <c r="D592" s="20">
        <v>53.36</v>
      </c>
      <c r="E592" s="67">
        <v>1.18</v>
      </c>
      <c r="F592" s="67">
        <v>1.18</v>
      </c>
    </row>
    <row r="593" spans="1:6" x14ac:dyDescent="0.15">
      <c r="A593" s="65">
        <v>43666</v>
      </c>
      <c r="B593" s="20">
        <v>36</v>
      </c>
      <c r="C593" s="20">
        <v>49.78</v>
      </c>
      <c r="D593" s="20">
        <v>52.28</v>
      </c>
      <c r="E593" s="67">
        <v>1.18</v>
      </c>
      <c r="F593" s="67">
        <v>1.18</v>
      </c>
    </row>
    <row r="594" spans="1:6" x14ac:dyDescent="0.15">
      <c r="A594" s="65">
        <v>43666</v>
      </c>
      <c r="B594" s="20">
        <v>37</v>
      </c>
      <c r="C594" s="20">
        <v>48.67</v>
      </c>
      <c r="D594" s="20">
        <v>51.2</v>
      </c>
      <c r="E594" s="67">
        <v>1.18</v>
      </c>
      <c r="F594" s="67">
        <v>1.18</v>
      </c>
    </row>
    <row r="595" spans="1:6" x14ac:dyDescent="0.15">
      <c r="A595" s="65">
        <v>43666</v>
      </c>
      <c r="B595" s="20">
        <v>38</v>
      </c>
      <c r="C595" s="20">
        <v>47.56</v>
      </c>
      <c r="D595" s="20">
        <v>50.13</v>
      </c>
      <c r="E595" s="67">
        <v>1.18</v>
      </c>
      <c r="F595" s="67">
        <v>1.18</v>
      </c>
    </row>
    <row r="596" spans="1:6" x14ac:dyDescent="0.15">
      <c r="A596" s="65">
        <v>43666</v>
      </c>
      <c r="B596" s="20">
        <v>39</v>
      </c>
      <c r="C596" s="20">
        <v>46.45</v>
      </c>
      <c r="D596" s="20">
        <v>49.05</v>
      </c>
      <c r="E596" s="67">
        <v>1.18</v>
      </c>
      <c r="F596" s="67">
        <v>1.18</v>
      </c>
    </row>
    <row r="597" spans="1:6" x14ac:dyDescent="0.15">
      <c r="A597" s="65">
        <v>43666</v>
      </c>
      <c r="B597" s="20">
        <v>40</v>
      </c>
      <c r="C597" s="20">
        <v>45.34</v>
      </c>
      <c r="D597" s="20">
        <v>47.98</v>
      </c>
      <c r="E597" s="67">
        <v>1.18</v>
      </c>
      <c r="F597" s="67">
        <v>1.18</v>
      </c>
    </row>
    <row r="598" spans="1:6" x14ac:dyDescent="0.15">
      <c r="A598" s="65">
        <v>43666</v>
      </c>
      <c r="B598" s="20">
        <v>41</v>
      </c>
      <c r="C598" s="20">
        <v>44.24</v>
      </c>
      <c r="D598" s="20">
        <v>46.91</v>
      </c>
      <c r="E598" s="67">
        <v>1.18</v>
      </c>
      <c r="F598" s="67">
        <v>1.18</v>
      </c>
    </row>
    <row r="599" spans="1:6" x14ac:dyDescent="0.15">
      <c r="A599" s="65">
        <v>43666</v>
      </c>
      <c r="B599" s="20">
        <v>42</v>
      </c>
      <c r="C599" s="20">
        <v>43.14</v>
      </c>
      <c r="D599" s="20">
        <v>45.84</v>
      </c>
      <c r="E599" s="67">
        <v>1.18</v>
      </c>
      <c r="F599" s="67">
        <v>1.18</v>
      </c>
    </row>
    <row r="600" spans="1:6" x14ac:dyDescent="0.15">
      <c r="A600" s="65">
        <v>43666</v>
      </c>
      <c r="B600" s="20">
        <v>43</v>
      </c>
      <c r="C600" s="20">
        <v>42.04</v>
      </c>
      <c r="D600" s="20">
        <v>44.78</v>
      </c>
      <c r="E600" s="67">
        <v>1.18</v>
      </c>
      <c r="F600" s="67">
        <v>1.18</v>
      </c>
    </row>
    <row r="601" spans="1:6" x14ac:dyDescent="0.15">
      <c r="A601" s="65">
        <v>43666</v>
      </c>
      <c r="B601" s="20">
        <v>44</v>
      </c>
      <c r="C601" s="20">
        <v>40.950000000000003</v>
      </c>
      <c r="D601" s="20">
        <v>43.72</v>
      </c>
      <c r="E601" s="67">
        <v>1.18</v>
      </c>
      <c r="F601" s="67">
        <v>1.18</v>
      </c>
    </row>
    <row r="602" spans="1:6" x14ac:dyDescent="0.15">
      <c r="A602" s="65">
        <v>43666</v>
      </c>
      <c r="B602" s="20">
        <v>45</v>
      </c>
      <c r="C602" s="20">
        <v>39.869999999999997</v>
      </c>
      <c r="D602" s="20">
        <v>42.67</v>
      </c>
      <c r="E602" s="67">
        <v>1.18</v>
      </c>
      <c r="F602" s="67">
        <v>1.18</v>
      </c>
    </row>
    <row r="603" spans="1:6" x14ac:dyDescent="0.15">
      <c r="A603" s="65">
        <v>43666</v>
      </c>
      <c r="B603" s="20">
        <v>46</v>
      </c>
      <c r="C603" s="20">
        <v>38.79</v>
      </c>
      <c r="D603" s="20">
        <v>41.62</v>
      </c>
      <c r="E603" s="67">
        <v>1.18</v>
      </c>
      <c r="F603" s="67">
        <v>1.18</v>
      </c>
    </row>
    <row r="604" spans="1:6" x14ac:dyDescent="0.15">
      <c r="A604" s="65">
        <v>43666</v>
      </c>
      <c r="B604" s="20">
        <v>47</v>
      </c>
      <c r="C604" s="20">
        <v>37.71</v>
      </c>
      <c r="D604" s="20">
        <v>40.57</v>
      </c>
      <c r="E604" s="67">
        <v>1.18</v>
      </c>
      <c r="F604" s="67">
        <v>1.18</v>
      </c>
    </row>
    <row r="605" spans="1:6" x14ac:dyDescent="0.15">
      <c r="A605" s="65">
        <v>43666</v>
      </c>
      <c r="B605" s="20">
        <v>48</v>
      </c>
      <c r="C605" s="20">
        <v>36.79</v>
      </c>
      <c r="D605" s="20">
        <v>39.54</v>
      </c>
      <c r="E605" s="67">
        <v>1.18</v>
      </c>
      <c r="F605" s="67">
        <v>1.18</v>
      </c>
    </row>
    <row r="606" spans="1:6" x14ac:dyDescent="0.15">
      <c r="A606" s="65">
        <v>43666</v>
      </c>
      <c r="B606" s="20">
        <v>49</v>
      </c>
      <c r="C606" s="20">
        <v>35.57</v>
      </c>
      <c r="D606" s="20">
        <v>38.5</v>
      </c>
      <c r="E606" s="67">
        <v>1.18</v>
      </c>
      <c r="F606" s="67">
        <v>1.18</v>
      </c>
    </row>
    <row r="607" spans="1:6" x14ac:dyDescent="0.15">
      <c r="A607" s="65">
        <v>43666</v>
      </c>
      <c r="B607" s="20">
        <v>50</v>
      </c>
      <c r="C607" s="20">
        <v>34.51</v>
      </c>
      <c r="D607" s="20">
        <v>37.479999999999997</v>
      </c>
      <c r="E607" s="67">
        <v>1.18</v>
      </c>
      <c r="F607" s="67">
        <v>1.18</v>
      </c>
    </row>
    <row r="608" spans="1:6" x14ac:dyDescent="0.15">
      <c r="A608" s="65">
        <v>43666</v>
      </c>
      <c r="B608" s="20">
        <v>51</v>
      </c>
      <c r="C608" s="20">
        <v>33.46</v>
      </c>
      <c r="D608" s="20">
        <v>36.46</v>
      </c>
      <c r="E608" s="67">
        <v>1.18</v>
      </c>
      <c r="F608" s="67">
        <v>1.18</v>
      </c>
    </row>
    <row r="609" spans="1:6" x14ac:dyDescent="0.15">
      <c r="A609" s="65">
        <v>43666</v>
      </c>
      <c r="B609" s="20">
        <v>52</v>
      </c>
      <c r="C609" s="20">
        <v>32.42</v>
      </c>
      <c r="D609" s="20">
        <v>35.44</v>
      </c>
      <c r="E609" s="67">
        <v>1.18</v>
      </c>
      <c r="F609" s="67">
        <v>1.18</v>
      </c>
    </row>
    <row r="610" spans="1:6" x14ac:dyDescent="0.15">
      <c r="A610" s="65">
        <v>43666</v>
      </c>
      <c r="B610" s="20">
        <v>53</v>
      </c>
      <c r="C610" s="20">
        <v>31.39</v>
      </c>
      <c r="D610" s="20">
        <v>34.43</v>
      </c>
      <c r="E610" s="67">
        <v>1.18</v>
      </c>
      <c r="F610" s="67">
        <v>1.18</v>
      </c>
    </row>
    <row r="611" spans="1:6" x14ac:dyDescent="0.15">
      <c r="A611" s="65">
        <v>43666</v>
      </c>
      <c r="B611" s="20">
        <v>54</v>
      </c>
      <c r="C611" s="20">
        <v>30.37</v>
      </c>
      <c r="D611" s="20">
        <v>33.43</v>
      </c>
      <c r="E611" s="67">
        <v>1.18</v>
      </c>
      <c r="F611" s="67">
        <v>1.18</v>
      </c>
    </row>
    <row r="612" spans="1:6" x14ac:dyDescent="0.15">
      <c r="A612" s="65">
        <v>43666</v>
      </c>
      <c r="B612" s="20">
        <v>55</v>
      </c>
      <c r="C612" s="20">
        <v>29.37</v>
      </c>
      <c r="D612" s="20">
        <v>32.43</v>
      </c>
      <c r="E612" s="67">
        <v>1.18</v>
      </c>
      <c r="F612" s="67">
        <v>1.18</v>
      </c>
    </row>
    <row r="613" spans="1:6" x14ac:dyDescent="0.15">
      <c r="A613" s="65">
        <v>43666</v>
      </c>
      <c r="B613" s="20">
        <v>56</v>
      </c>
      <c r="C613" s="20">
        <v>28.38</v>
      </c>
      <c r="D613" s="20">
        <v>31.44</v>
      </c>
      <c r="E613" s="67">
        <v>1.17</v>
      </c>
      <c r="F613" s="67">
        <v>1.18</v>
      </c>
    </row>
    <row r="614" spans="1:6" x14ac:dyDescent="0.15">
      <c r="A614" s="65">
        <v>43666</v>
      </c>
      <c r="B614" s="20">
        <v>57</v>
      </c>
      <c r="C614" s="20">
        <v>27.4</v>
      </c>
      <c r="D614" s="20">
        <v>30.46</v>
      </c>
      <c r="E614" s="67">
        <v>1.1599999999999999</v>
      </c>
      <c r="F614" s="67">
        <v>1.18</v>
      </c>
    </row>
    <row r="615" spans="1:6" x14ac:dyDescent="0.15">
      <c r="A615" s="65">
        <v>43666</v>
      </c>
      <c r="B615" s="20">
        <v>58</v>
      </c>
      <c r="C615" s="20">
        <v>26.43</v>
      </c>
      <c r="D615" s="20">
        <v>29.49</v>
      </c>
      <c r="E615" s="67">
        <v>1.1399999999999999</v>
      </c>
      <c r="F615" s="67">
        <v>1.18</v>
      </c>
    </row>
    <row r="616" spans="1:6" x14ac:dyDescent="0.15">
      <c r="A616" s="65">
        <v>43666</v>
      </c>
      <c r="B616" s="20">
        <v>59</v>
      </c>
      <c r="C616" s="20">
        <v>25.48</v>
      </c>
      <c r="D616" s="20">
        <v>28.52</v>
      </c>
      <c r="E616" s="67">
        <v>1.1200000000000001</v>
      </c>
      <c r="F616" s="67">
        <v>1.17</v>
      </c>
    </row>
    <row r="617" spans="1:6" x14ac:dyDescent="0.15">
      <c r="A617" s="65">
        <v>43666</v>
      </c>
      <c r="B617" s="20">
        <v>60</v>
      </c>
      <c r="C617" s="20">
        <v>24.54</v>
      </c>
      <c r="D617" s="20">
        <v>27.56</v>
      </c>
      <c r="E617" s="67">
        <v>1.1000000000000001</v>
      </c>
      <c r="F617" s="67">
        <v>1.1599999999999999</v>
      </c>
    </row>
    <row r="618" spans="1:6" x14ac:dyDescent="0.15">
      <c r="A618" s="65">
        <v>43666</v>
      </c>
      <c r="B618" s="20">
        <v>61</v>
      </c>
      <c r="C618" s="20">
        <v>23.61</v>
      </c>
      <c r="D618" s="20">
        <v>26.6</v>
      </c>
      <c r="E618" s="67">
        <v>1.08</v>
      </c>
      <c r="F618" s="67">
        <v>1.1499999999999999</v>
      </c>
    </row>
    <row r="619" spans="1:6" x14ac:dyDescent="0.15">
      <c r="A619" s="65">
        <v>43666</v>
      </c>
      <c r="B619" s="20">
        <v>62</v>
      </c>
      <c r="C619" s="20">
        <v>22.69</v>
      </c>
      <c r="D619" s="20">
        <v>25.65</v>
      </c>
      <c r="E619" s="67">
        <v>1.05</v>
      </c>
      <c r="F619" s="67">
        <v>1.1299999999999999</v>
      </c>
    </row>
    <row r="620" spans="1:6" x14ac:dyDescent="0.15">
      <c r="A620" s="65">
        <v>43666</v>
      </c>
      <c r="B620" s="20">
        <v>63</v>
      </c>
      <c r="C620" s="20">
        <v>21.78</v>
      </c>
      <c r="D620" s="20">
        <v>24.71</v>
      </c>
      <c r="E620" s="67">
        <v>1.02</v>
      </c>
      <c r="F620" s="67">
        <v>1.1100000000000001</v>
      </c>
    </row>
    <row r="621" spans="1:6" x14ac:dyDescent="0.15">
      <c r="A621" s="65">
        <v>43666</v>
      </c>
      <c r="B621" s="20">
        <v>64</v>
      </c>
      <c r="C621" s="20">
        <v>20.88</v>
      </c>
      <c r="D621" s="20">
        <v>23.77</v>
      </c>
      <c r="E621" s="67">
        <v>1</v>
      </c>
      <c r="F621" s="67">
        <v>1.08</v>
      </c>
    </row>
    <row r="622" spans="1:6" x14ac:dyDescent="0.15">
      <c r="A622" s="65">
        <v>43666</v>
      </c>
      <c r="B622" s="20">
        <v>65</v>
      </c>
      <c r="C622" s="20">
        <v>19.989999999999998</v>
      </c>
      <c r="D622" s="20">
        <v>22.84</v>
      </c>
      <c r="E622" s="67">
        <v>1</v>
      </c>
      <c r="F622" s="67">
        <v>1.05</v>
      </c>
    </row>
    <row r="623" spans="1:6" x14ac:dyDescent="0.15">
      <c r="A623" s="65">
        <v>43666</v>
      </c>
      <c r="B623" s="20">
        <v>66</v>
      </c>
      <c r="C623" s="20">
        <v>19.11</v>
      </c>
      <c r="D623" s="20">
        <v>21.92</v>
      </c>
      <c r="E623" s="67">
        <v>1</v>
      </c>
      <c r="F623" s="67">
        <v>1.02</v>
      </c>
    </row>
    <row r="624" spans="1:6" x14ac:dyDescent="0.15">
      <c r="A624" s="65">
        <v>43666</v>
      </c>
      <c r="B624" s="20">
        <v>67</v>
      </c>
      <c r="C624" s="20">
        <v>18.25</v>
      </c>
      <c r="D624" s="20">
        <v>20.99</v>
      </c>
      <c r="E624" s="67">
        <v>1</v>
      </c>
      <c r="F624" s="67">
        <v>1</v>
      </c>
    </row>
    <row r="625" spans="1:6" x14ac:dyDescent="0.15">
      <c r="A625" s="65">
        <v>43666</v>
      </c>
      <c r="B625" s="20">
        <v>68</v>
      </c>
      <c r="C625" s="20">
        <v>17.39</v>
      </c>
      <c r="D625" s="20">
        <v>20.079999999999998</v>
      </c>
      <c r="E625" s="67">
        <v>1</v>
      </c>
      <c r="F625" s="67">
        <v>1</v>
      </c>
    </row>
    <row r="626" spans="1:6" x14ac:dyDescent="0.15">
      <c r="A626" s="65">
        <v>43666</v>
      </c>
      <c r="B626" s="20">
        <v>69</v>
      </c>
      <c r="C626" s="20">
        <v>16.55</v>
      </c>
      <c r="D626" s="20">
        <v>19.170000000000002</v>
      </c>
      <c r="E626" s="67">
        <v>1</v>
      </c>
      <c r="F626" s="67">
        <v>1</v>
      </c>
    </row>
    <row r="627" spans="1:6" x14ac:dyDescent="0.15">
      <c r="A627" s="65">
        <v>43666</v>
      </c>
      <c r="B627" s="20">
        <v>70</v>
      </c>
      <c r="C627" s="20">
        <v>15.73</v>
      </c>
      <c r="D627" s="20">
        <v>18.27</v>
      </c>
      <c r="E627" s="67">
        <v>1</v>
      </c>
      <c r="F627" s="67">
        <v>1</v>
      </c>
    </row>
    <row r="628" spans="1:6" x14ac:dyDescent="0.15">
      <c r="A628" s="65">
        <v>43666</v>
      </c>
      <c r="B628" s="20">
        <v>71</v>
      </c>
      <c r="C628" s="20">
        <v>14.91</v>
      </c>
      <c r="D628" s="20">
        <v>17.38</v>
      </c>
      <c r="E628" s="67">
        <v>1</v>
      </c>
      <c r="F628" s="67">
        <v>1</v>
      </c>
    </row>
    <row r="629" spans="1:6" x14ac:dyDescent="0.15">
      <c r="A629" s="65">
        <v>43666</v>
      </c>
      <c r="B629" s="20">
        <v>72</v>
      </c>
      <c r="C629" s="20">
        <v>14.11</v>
      </c>
      <c r="D629" s="20">
        <v>16.5</v>
      </c>
      <c r="E629" s="67">
        <v>1</v>
      </c>
      <c r="F629" s="67">
        <v>1</v>
      </c>
    </row>
    <row r="630" spans="1:6" x14ac:dyDescent="0.15">
      <c r="A630" s="65">
        <v>43666</v>
      </c>
      <c r="B630" s="20">
        <v>73</v>
      </c>
      <c r="C630" s="20">
        <v>13.33</v>
      </c>
      <c r="D630" s="20">
        <v>15.63</v>
      </c>
      <c r="E630" s="67">
        <v>1</v>
      </c>
      <c r="F630" s="67">
        <v>1</v>
      </c>
    </row>
    <row r="631" spans="1:6" x14ac:dyDescent="0.15">
      <c r="A631" s="65">
        <v>43666</v>
      </c>
      <c r="B631" s="20">
        <v>74</v>
      </c>
      <c r="C631" s="20">
        <v>12.56</v>
      </c>
      <c r="D631" s="20">
        <v>14.78</v>
      </c>
      <c r="E631" s="67">
        <v>1</v>
      </c>
      <c r="F631" s="67">
        <v>1</v>
      </c>
    </row>
    <row r="632" spans="1:6" x14ac:dyDescent="0.15">
      <c r="A632" s="65">
        <v>43666</v>
      </c>
      <c r="B632" s="20">
        <v>75</v>
      </c>
      <c r="C632" s="20">
        <v>11.81</v>
      </c>
      <c r="D632" s="20">
        <v>13.93</v>
      </c>
      <c r="E632" s="67">
        <v>1</v>
      </c>
      <c r="F632" s="67">
        <v>1</v>
      </c>
    </row>
    <row r="633" spans="1:6" x14ac:dyDescent="0.15">
      <c r="A633" s="65">
        <v>43666</v>
      </c>
      <c r="B633" s="20">
        <v>76</v>
      </c>
      <c r="C633" s="20">
        <v>11.08</v>
      </c>
      <c r="D633" s="20">
        <v>13.1</v>
      </c>
      <c r="E633" s="67">
        <v>1</v>
      </c>
      <c r="F633" s="67">
        <v>1</v>
      </c>
    </row>
    <row r="634" spans="1:6" x14ac:dyDescent="0.15">
      <c r="A634" s="65">
        <v>43666</v>
      </c>
      <c r="B634" s="20">
        <v>77</v>
      </c>
      <c r="C634" s="20">
        <v>10.38</v>
      </c>
      <c r="D634" s="20">
        <v>12.29</v>
      </c>
      <c r="E634" s="67">
        <v>1</v>
      </c>
      <c r="F634" s="67">
        <v>1</v>
      </c>
    </row>
    <row r="635" spans="1:6" x14ac:dyDescent="0.15">
      <c r="A635" s="65">
        <v>43666</v>
      </c>
      <c r="B635" s="20">
        <v>78</v>
      </c>
      <c r="C635" s="20">
        <v>9.69</v>
      </c>
      <c r="D635" s="20">
        <v>11.5</v>
      </c>
      <c r="E635" s="67">
        <v>1</v>
      </c>
      <c r="F635" s="67">
        <v>1</v>
      </c>
    </row>
    <row r="636" spans="1:6" x14ac:dyDescent="0.15">
      <c r="A636" s="65">
        <v>43666</v>
      </c>
      <c r="B636" s="20">
        <v>79</v>
      </c>
      <c r="C636" s="20">
        <v>9.0399999999999991</v>
      </c>
      <c r="D636" s="20">
        <v>10.73</v>
      </c>
      <c r="E636" s="67">
        <v>1</v>
      </c>
      <c r="F636" s="67">
        <v>1</v>
      </c>
    </row>
    <row r="637" spans="1:6" x14ac:dyDescent="0.15">
      <c r="A637" s="65">
        <v>43666</v>
      </c>
      <c r="B637" s="20">
        <v>80</v>
      </c>
      <c r="C637" s="20">
        <v>8.4</v>
      </c>
      <c r="D637" s="20">
        <v>9.99</v>
      </c>
      <c r="E637" s="67">
        <v>1</v>
      </c>
      <c r="F637" s="67">
        <v>1</v>
      </c>
    </row>
    <row r="638" spans="1:6" x14ac:dyDescent="0.15">
      <c r="A638" s="65">
        <v>43666</v>
      </c>
      <c r="B638" s="20">
        <v>81</v>
      </c>
      <c r="C638" s="20">
        <v>7.8</v>
      </c>
      <c r="D638" s="20">
        <v>9.2799999999999994</v>
      </c>
      <c r="E638" s="67">
        <v>1</v>
      </c>
      <c r="F638" s="67">
        <v>1</v>
      </c>
    </row>
    <row r="639" spans="1:6" x14ac:dyDescent="0.15">
      <c r="A639" s="65">
        <v>43666</v>
      </c>
      <c r="B639" s="20">
        <v>82</v>
      </c>
      <c r="C639" s="20">
        <v>7.22</v>
      </c>
      <c r="D639" s="20">
        <v>8.6</v>
      </c>
      <c r="E639" s="67">
        <v>1</v>
      </c>
      <c r="F639" s="67">
        <v>1</v>
      </c>
    </row>
    <row r="640" spans="1:6" x14ac:dyDescent="0.15">
      <c r="A640" s="65">
        <v>43666</v>
      </c>
      <c r="B640" s="20">
        <v>83</v>
      </c>
      <c r="C640" s="20">
        <v>6.68</v>
      </c>
      <c r="D640" s="20">
        <v>7.95</v>
      </c>
      <c r="E640" s="67">
        <v>1</v>
      </c>
      <c r="F640" s="67">
        <v>1</v>
      </c>
    </row>
    <row r="641" spans="1:6" x14ac:dyDescent="0.15">
      <c r="A641" s="65">
        <v>43666</v>
      </c>
      <c r="B641" s="20">
        <v>84</v>
      </c>
      <c r="C641" s="20">
        <v>6.16</v>
      </c>
      <c r="D641" s="20">
        <v>7.34</v>
      </c>
      <c r="E641" s="67">
        <v>1</v>
      </c>
      <c r="F641" s="67">
        <v>1</v>
      </c>
    </row>
    <row r="642" spans="1:6" x14ac:dyDescent="0.15">
      <c r="A642" s="65">
        <v>43666</v>
      </c>
      <c r="B642" s="20">
        <v>85</v>
      </c>
      <c r="C642" s="20">
        <v>5.69</v>
      </c>
      <c r="D642" s="20">
        <v>6.76</v>
      </c>
      <c r="E642" s="67">
        <v>1</v>
      </c>
      <c r="F642" s="67">
        <v>1</v>
      </c>
    </row>
    <row r="643" spans="1:6" x14ac:dyDescent="0.15">
      <c r="A643" s="65">
        <v>43666</v>
      </c>
      <c r="B643" s="20">
        <v>86</v>
      </c>
      <c r="C643" s="20">
        <v>5.24</v>
      </c>
      <c r="D643" s="20">
        <v>6.22</v>
      </c>
      <c r="E643" s="67">
        <v>1</v>
      </c>
      <c r="F643" s="67">
        <v>1</v>
      </c>
    </row>
    <row r="644" spans="1:6" x14ac:dyDescent="0.15">
      <c r="A644" s="65">
        <v>43666</v>
      </c>
      <c r="B644" s="20">
        <v>87</v>
      </c>
      <c r="C644" s="20">
        <v>4.83</v>
      </c>
      <c r="D644" s="20">
        <v>5.72</v>
      </c>
      <c r="E644" s="67">
        <v>1</v>
      </c>
      <c r="F644" s="67">
        <v>1</v>
      </c>
    </row>
    <row r="645" spans="1:6" x14ac:dyDescent="0.15">
      <c r="A645" s="65">
        <v>43666</v>
      </c>
      <c r="B645" s="20">
        <v>88</v>
      </c>
      <c r="C645" s="20">
        <v>4.45</v>
      </c>
      <c r="D645" s="20">
        <v>5.25</v>
      </c>
      <c r="E645" s="67">
        <v>1</v>
      </c>
      <c r="F645" s="67">
        <v>1</v>
      </c>
    </row>
    <row r="646" spans="1:6" x14ac:dyDescent="0.15">
      <c r="A646" s="65">
        <v>43666</v>
      </c>
      <c r="B646" s="20">
        <v>89</v>
      </c>
      <c r="C646" s="20">
        <v>4.0999999999999996</v>
      </c>
      <c r="D646" s="20">
        <v>4.82</v>
      </c>
      <c r="E646" s="67">
        <v>1</v>
      </c>
      <c r="F646" s="67">
        <v>1</v>
      </c>
    </row>
    <row r="647" spans="1:6" x14ac:dyDescent="0.15">
      <c r="A647" s="65">
        <v>43666</v>
      </c>
      <c r="B647" s="20">
        <v>90</v>
      </c>
      <c r="C647" s="20">
        <v>3.78</v>
      </c>
      <c r="D647" s="20">
        <v>4.43</v>
      </c>
      <c r="E647" s="67">
        <v>1</v>
      </c>
      <c r="F647" s="67">
        <v>1</v>
      </c>
    </row>
    <row r="648" spans="1:6" x14ac:dyDescent="0.15">
      <c r="A648" s="65">
        <v>43666</v>
      </c>
      <c r="B648" s="20">
        <v>91</v>
      </c>
      <c r="C648" s="20">
        <v>3.48</v>
      </c>
      <c r="D648" s="20">
        <v>4.07</v>
      </c>
      <c r="E648" s="67">
        <v>1</v>
      </c>
      <c r="F648" s="67">
        <v>1</v>
      </c>
    </row>
    <row r="649" spans="1:6" x14ac:dyDescent="0.15">
      <c r="A649" s="65">
        <v>43666</v>
      </c>
      <c r="B649" s="20">
        <v>92</v>
      </c>
      <c r="C649" s="20">
        <v>3.21</v>
      </c>
      <c r="D649" s="20">
        <v>3.73</v>
      </c>
      <c r="E649" s="67">
        <v>1</v>
      </c>
      <c r="F649" s="67">
        <v>1</v>
      </c>
    </row>
    <row r="650" spans="1:6" x14ac:dyDescent="0.15">
      <c r="A650" s="65">
        <v>43666</v>
      </c>
      <c r="B650" s="20">
        <v>93</v>
      </c>
      <c r="C650" s="20">
        <v>2.98</v>
      </c>
      <c r="D650" s="20">
        <v>3.43</v>
      </c>
      <c r="E650" s="67">
        <v>1</v>
      </c>
      <c r="F650" s="67">
        <v>1</v>
      </c>
    </row>
    <row r="651" spans="1:6" x14ac:dyDescent="0.15">
      <c r="A651" s="65">
        <v>43666</v>
      </c>
      <c r="B651" s="20">
        <v>94</v>
      </c>
      <c r="C651" s="20">
        <v>2.77</v>
      </c>
      <c r="D651" s="20">
        <v>3.15</v>
      </c>
      <c r="E651" s="67">
        <v>1</v>
      </c>
      <c r="F651" s="67">
        <v>1</v>
      </c>
    </row>
    <row r="652" spans="1:6" x14ac:dyDescent="0.15">
      <c r="A652" s="65">
        <v>43666</v>
      </c>
      <c r="B652" s="20">
        <v>95</v>
      </c>
      <c r="C652" s="20">
        <v>2.57</v>
      </c>
      <c r="D652" s="20">
        <v>2.9</v>
      </c>
      <c r="E652" s="67">
        <v>1</v>
      </c>
      <c r="F652" s="67">
        <v>1</v>
      </c>
    </row>
    <row r="653" spans="1:6" x14ac:dyDescent="0.15">
      <c r="A653" s="65">
        <v>43666</v>
      </c>
      <c r="B653" s="20">
        <v>96</v>
      </c>
      <c r="C653" s="20">
        <v>2.38</v>
      </c>
      <c r="D653" s="20">
        <v>2.67</v>
      </c>
      <c r="E653" s="67">
        <v>1</v>
      </c>
      <c r="F653" s="67">
        <v>1</v>
      </c>
    </row>
    <row r="654" spans="1:6" x14ac:dyDescent="0.15">
      <c r="A654" s="65">
        <v>43666</v>
      </c>
      <c r="B654" s="20">
        <v>97</v>
      </c>
      <c r="C654" s="20">
        <v>2.21</v>
      </c>
      <c r="D654" s="20">
        <v>2.4500000000000002</v>
      </c>
      <c r="E654" s="67">
        <v>1</v>
      </c>
      <c r="F654" s="67">
        <v>1</v>
      </c>
    </row>
    <row r="655" spans="1:6" x14ac:dyDescent="0.15">
      <c r="A655" s="65">
        <v>43666</v>
      </c>
      <c r="B655" s="20">
        <v>98</v>
      </c>
      <c r="C655" s="20">
        <v>2.0499999999999998</v>
      </c>
      <c r="D655" s="20">
        <v>2.25</v>
      </c>
      <c r="E655" s="67">
        <v>1</v>
      </c>
      <c r="F655" s="67">
        <v>1</v>
      </c>
    </row>
    <row r="656" spans="1:6" x14ac:dyDescent="0.15">
      <c r="A656" s="65">
        <v>43666</v>
      </c>
      <c r="B656" s="20">
        <v>99</v>
      </c>
      <c r="C656" s="20">
        <v>1.9</v>
      </c>
      <c r="D656" s="20">
        <v>2.0699999999999998</v>
      </c>
      <c r="E656" s="67">
        <v>1</v>
      </c>
      <c r="F656" s="67">
        <v>1</v>
      </c>
    </row>
    <row r="657" spans="1:6" x14ac:dyDescent="0.15">
      <c r="A657" s="65">
        <v>43666</v>
      </c>
      <c r="B657" s="20">
        <v>100</v>
      </c>
      <c r="C657" s="20">
        <v>1.76</v>
      </c>
      <c r="D657" s="20">
        <v>1.91</v>
      </c>
      <c r="E657" s="67">
        <v>1</v>
      </c>
      <c r="F657" s="67">
        <v>1</v>
      </c>
    </row>
    <row r="658" spans="1:6" x14ac:dyDescent="0.15">
      <c r="A658" s="65">
        <v>43666</v>
      </c>
      <c r="B658" s="20">
        <v>101</v>
      </c>
      <c r="C658" s="20">
        <v>1.64</v>
      </c>
      <c r="D658" s="20">
        <v>1.76</v>
      </c>
      <c r="E658" s="67">
        <v>1</v>
      </c>
      <c r="F658" s="67">
        <v>1</v>
      </c>
    </row>
    <row r="659" spans="1:6" x14ac:dyDescent="0.15">
      <c r="A659" s="65">
        <v>43666</v>
      </c>
      <c r="B659" s="20">
        <v>102</v>
      </c>
      <c r="C659" s="20">
        <v>1.52</v>
      </c>
      <c r="D659" s="20">
        <v>1.62</v>
      </c>
      <c r="E659" s="67">
        <v>1</v>
      </c>
      <c r="F659" s="67">
        <v>1</v>
      </c>
    </row>
    <row r="660" spans="1:6" x14ac:dyDescent="0.15">
      <c r="A660" s="65">
        <v>43666</v>
      </c>
      <c r="B660" s="20">
        <v>103</v>
      </c>
      <c r="C660" s="20">
        <v>1.42</v>
      </c>
      <c r="D660" s="20">
        <v>1.49</v>
      </c>
      <c r="E660" s="67">
        <v>1</v>
      </c>
      <c r="F660" s="67">
        <v>1</v>
      </c>
    </row>
    <row r="661" spans="1:6" x14ac:dyDescent="0.15">
      <c r="A661" s="65">
        <v>43666</v>
      </c>
      <c r="B661" s="20">
        <v>104</v>
      </c>
      <c r="C661" s="20">
        <v>1.32</v>
      </c>
      <c r="D661" s="20">
        <v>1.37</v>
      </c>
      <c r="E661" s="67">
        <v>1</v>
      </c>
      <c r="F661" s="67">
        <v>1</v>
      </c>
    </row>
    <row r="662" spans="1:6" x14ac:dyDescent="0.15">
      <c r="A662" s="65">
        <v>43666</v>
      </c>
      <c r="B662" s="20">
        <v>105</v>
      </c>
      <c r="C662" s="20">
        <v>1.23</v>
      </c>
      <c r="D662" s="20">
        <v>1.27</v>
      </c>
      <c r="E662" s="67">
        <v>1</v>
      </c>
      <c r="F662" s="67">
        <v>1</v>
      </c>
    </row>
    <row r="663" spans="1:6" x14ac:dyDescent="0.15">
      <c r="A663" s="65">
        <v>43666</v>
      </c>
      <c r="B663" s="20">
        <v>106</v>
      </c>
      <c r="C663" s="20">
        <v>1.1399999999999999</v>
      </c>
      <c r="D663" s="20">
        <v>1.17</v>
      </c>
      <c r="E663" s="67">
        <v>1</v>
      </c>
      <c r="F663" s="67">
        <v>1</v>
      </c>
    </row>
    <row r="664" spans="1:6" x14ac:dyDescent="0.15">
      <c r="A664" s="65">
        <v>43666</v>
      </c>
      <c r="B664" s="20">
        <v>107</v>
      </c>
      <c r="C664" s="20">
        <v>1.07</v>
      </c>
      <c r="D664" s="20">
        <v>1.08</v>
      </c>
      <c r="E664" s="67">
        <v>1</v>
      </c>
      <c r="F664" s="67">
        <v>1</v>
      </c>
    </row>
    <row r="665" spans="1:6" x14ac:dyDescent="0.15">
      <c r="A665" s="65">
        <v>43666</v>
      </c>
      <c r="B665" s="20">
        <v>108</v>
      </c>
      <c r="C665" s="20">
        <v>1</v>
      </c>
      <c r="D665" s="20">
        <v>1</v>
      </c>
      <c r="E665" s="67">
        <v>1</v>
      </c>
      <c r="F665" s="67">
        <v>1</v>
      </c>
    </row>
    <row r="666" spans="1:6" x14ac:dyDescent="0.15">
      <c r="A666" s="65">
        <v>43666</v>
      </c>
      <c r="B666" s="20">
        <v>109</v>
      </c>
      <c r="C666" s="20">
        <v>0.93</v>
      </c>
      <c r="D666" s="20">
        <v>0.93</v>
      </c>
      <c r="E666" s="67">
        <v>1</v>
      </c>
      <c r="F666" s="67">
        <v>1</v>
      </c>
    </row>
    <row r="667" spans="1:6" x14ac:dyDescent="0.15">
      <c r="A667" s="65">
        <v>43666</v>
      </c>
      <c r="B667" s="20">
        <v>110</v>
      </c>
      <c r="C667" s="20">
        <v>0.87</v>
      </c>
      <c r="D667" s="20">
        <v>0.87</v>
      </c>
      <c r="E667" s="67">
        <v>1</v>
      </c>
      <c r="F667" s="67">
        <v>1</v>
      </c>
    </row>
    <row r="668" spans="1:6" x14ac:dyDescent="0.15">
      <c r="A668" s="65">
        <v>43666</v>
      </c>
      <c r="B668" s="20">
        <v>111</v>
      </c>
      <c r="C668" s="20">
        <v>0.81</v>
      </c>
      <c r="D668" s="20">
        <v>0.81</v>
      </c>
      <c r="E668" s="67">
        <v>1</v>
      </c>
      <c r="F668" s="67">
        <v>1</v>
      </c>
    </row>
    <row r="669" spans="1:6" x14ac:dyDescent="0.15">
      <c r="A669" s="65">
        <v>43666</v>
      </c>
      <c r="B669" s="20">
        <v>112</v>
      </c>
      <c r="C669" s="20">
        <v>0.76</v>
      </c>
      <c r="D669" s="20">
        <v>0.75</v>
      </c>
      <c r="E669" s="67">
        <v>1</v>
      </c>
      <c r="F669" s="67">
        <v>1</v>
      </c>
    </row>
    <row r="670" spans="1:6" x14ac:dyDescent="0.15">
      <c r="A670" s="65">
        <v>43666</v>
      </c>
      <c r="B670" s="20">
        <v>113</v>
      </c>
      <c r="C670" s="20">
        <v>0.72</v>
      </c>
      <c r="D670" s="20">
        <v>0.71</v>
      </c>
      <c r="E670" s="67">
        <v>1</v>
      </c>
      <c r="F670" s="67">
        <v>1</v>
      </c>
    </row>
    <row r="671" spans="1:6" x14ac:dyDescent="0.15">
      <c r="A671" s="65">
        <v>43666</v>
      </c>
      <c r="B671" s="20">
        <v>114</v>
      </c>
      <c r="C671" s="20">
        <v>0.68</v>
      </c>
      <c r="D671" s="20">
        <v>0.66</v>
      </c>
      <c r="E671" s="67">
        <v>1</v>
      </c>
      <c r="F671" s="67">
        <v>1</v>
      </c>
    </row>
    <row r="672" spans="1:6" x14ac:dyDescent="0.15">
      <c r="A672" s="65">
        <v>43666</v>
      </c>
      <c r="B672" s="20">
        <v>115</v>
      </c>
      <c r="C672" s="20">
        <v>0.64</v>
      </c>
      <c r="D672" s="20">
        <v>0.62</v>
      </c>
      <c r="E672" s="67">
        <v>1</v>
      </c>
      <c r="F672" s="67">
        <v>1</v>
      </c>
    </row>
    <row r="673" spans="1:6" x14ac:dyDescent="0.15">
      <c r="A673" s="65">
        <v>43666</v>
      </c>
      <c r="B673" s="20">
        <v>116</v>
      </c>
      <c r="C673" s="20">
        <v>0.6</v>
      </c>
      <c r="D673" s="20">
        <v>0.59</v>
      </c>
      <c r="E673" s="67">
        <v>1</v>
      </c>
      <c r="F673" s="67">
        <v>1</v>
      </c>
    </row>
    <row r="674" spans="1:6" x14ac:dyDescent="0.15">
      <c r="A674" s="65">
        <v>43666</v>
      </c>
      <c r="B674" s="20">
        <v>117</v>
      </c>
      <c r="C674" s="20">
        <v>0.56999999999999995</v>
      </c>
      <c r="D674" s="20">
        <v>0.56000000000000005</v>
      </c>
      <c r="E674" s="67">
        <v>1</v>
      </c>
      <c r="F674" s="67">
        <v>1</v>
      </c>
    </row>
    <row r="675" spans="1:6" x14ac:dyDescent="0.15">
      <c r="A675" s="65">
        <v>43666</v>
      </c>
      <c r="B675" s="20">
        <v>118</v>
      </c>
      <c r="C675" s="20">
        <v>0.55000000000000004</v>
      </c>
      <c r="D675" s="20">
        <v>0.54</v>
      </c>
      <c r="E675" s="67">
        <v>1</v>
      </c>
      <c r="F675" s="67">
        <v>1</v>
      </c>
    </row>
    <row r="676" spans="1:6" x14ac:dyDescent="0.15">
      <c r="A676" s="65">
        <v>43666</v>
      </c>
      <c r="B676" s="20">
        <v>119</v>
      </c>
      <c r="C676" s="20">
        <v>0.53</v>
      </c>
      <c r="D676" s="20">
        <v>0.52</v>
      </c>
      <c r="E676" s="67">
        <v>1</v>
      </c>
      <c r="F676" s="67">
        <v>1</v>
      </c>
    </row>
    <row r="677" spans="1:6" x14ac:dyDescent="0.15">
      <c r="A677" s="65">
        <v>43666</v>
      </c>
      <c r="B677" s="20">
        <v>120</v>
      </c>
      <c r="C677" s="20">
        <v>0.17</v>
      </c>
      <c r="D677" s="20">
        <v>0.17</v>
      </c>
      <c r="E677" s="67">
        <v>1</v>
      </c>
      <c r="F677" s="67">
        <v>1</v>
      </c>
    </row>
    <row r="678" spans="1:6" x14ac:dyDescent="0.15">
      <c r="A678" s="65">
        <v>44015</v>
      </c>
      <c r="B678" s="20">
        <v>0</v>
      </c>
      <c r="C678" s="20">
        <v>90.07</v>
      </c>
      <c r="D678" s="20">
        <v>91.28</v>
      </c>
      <c r="E678" s="67">
        <v>1</v>
      </c>
      <c r="F678" s="67">
        <v>1</v>
      </c>
    </row>
    <row r="679" spans="1:6" x14ac:dyDescent="0.15">
      <c r="A679" s="65">
        <v>44015</v>
      </c>
      <c r="B679" s="20">
        <v>1</v>
      </c>
      <c r="C679" s="20">
        <v>89</v>
      </c>
      <c r="D679" s="20">
        <v>90.24</v>
      </c>
      <c r="E679" s="67">
        <v>1</v>
      </c>
      <c r="F679" s="67">
        <v>1</v>
      </c>
    </row>
    <row r="680" spans="1:6" x14ac:dyDescent="0.15">
      <c r="A680" s="65">
        <v>44015</v>
      </c>
      <c r="B680" s="20">
        <v>2</v>
      </c>
      <c r="C680" s="20">
        <v>87.91</v>
      </c>
      <c r="D680" s="20">
        <v>89.17</v>
      </c>
      <c r="E680" s="67">
        <v>1</v>
      </c>
      <c r="F680" s="67">
        <v>1</v>
      </c>
    </row>
    <row r="681" spans="1:6" x14ac:dyDescent="0.15">
      <c r="A681" s="65">
        <v>44015</v>
      </c>
      <c r="B681" s="20">
        <v>3</v>
      </c>
      <c r="C681" s="20">
        <v>86.8</v>
      </c>
      <c r="D681" s="20">
        <v>88.09</v>
      </c>
      <c r="E681" s="67">
        <v>1</v>
      </c>
      <c r="F681" s="67">
        <v>1</v>
      </c>
    </row>
    <row r="682" spans="1:6" x14ac:dyDescent="0.15">
      <c r="A682" s="65">
        <v>44015</v>
      </c>
      <c r="B682" s="20">
        <v>4</v>
      </c>
      <c r="C682" s="20">
        <v>85.69</v>
      </c>
      <c r="D682" s="20">
        <v>87.01</v>
      </c>
      <c r="E682" s="67">
        <v>1</v>
      </c>
      <c r="F682" s="67">
        <v>1</v>
      </c>
    </row>
    <row r="683" spans="1:6" x14ac:dyDescent="0.15">
      <c r="A683" s="65">
        <v>44015</v>
      </c>
      <c r="B683" s="20">
        <v>5</v>
      </c>
      <c r="C683" s="20">
        <v>84.58</v>
      </c>
      <c r="D683" s="20">
        <v>85.94</v>
      </c>
      <c r="E683" s="67">
        <v>1</v>
      </c>
      <c r="F683" s="67">
        <v>1</v>
      </c>
    </row>
    <row r="684" spans="1:6" x14ac:dyDescent="0.15">
      <c r="A684" s="65">
        <v>44015</v>
      </c>
      <c r="B684" s="20">
        <v>6</v>
      </c>
      <c r="C684" s="20">
        <v>83.46</v>
      </c>
      <c r="D684" s="20">
        <v>84.86</v>
      </c>
      <c r="E684" s="67">
        <v>1</v>
      </c>
      <c r="F684" s="67">
        <v>1</v>
      </c>
    </row>
    <row r="685" spans="1:6" x14ac:dyDescent="0.15">
      <c r="A685" s="65">
        <v>44015</v>
      </c>
      <c r="B685" s="20">
        <v>7</v>
      </c>
      <c r="C685" s="20">
        <v>82.34</v>
      </c>
      <c r="D685" s="20">
        <v>83.77</v>
      </c>
      <c r="E685" s="67">
        <v>1</v>
      </c>
      <c r="F685" s="67">
        <v>1</v>
      </c>
    </row>
    <row r="686" spans="1:6" x14ac:dyDescent="0.15">
      <c r="A686" s="65">
        <v>44015</v>
      </c>
      <c r="B686" s="20">
        <v>8</v>
      </c>
      <c r="C686" s="20">
        <v>81.22</v>
      </c>
      <c r="D686" s="20">
        <v>82.69</v>
      </c>
      <c r="E686" s="67">
        <v>1</v>
      </c>
      <c r="F686" s="67">
        <v>1</v>
      </c>
    </row>
    <row r="687" spans="1:6" x14ac:dyDescent="0.15">
      <c r="A687" s="65">
        <v>44015</v>
      </c>
      <c r="B687" s="20">
        <v>9</v>
      </c>
      <c r="C687" s="20">
        <v>80.099999999999994</v>
      </c>
      <c r="D687" s="20">
        <v>81.61</v>
      </c>
      <c r="E687" s="67">
        <v>1</v>
      </c>
      <c r="F687" s="67">
        <v>1</v>
      </c>
    </row>
    <row r="688" spans="1:6" x14ac:dyDescent="0.15">
      <c r="A688" s="65">
        <v>44015</v>
      </c>
      <c r="B688" s="20">
        <v>10</v>
      </c>
      <c r="C688" s="20">
        <v>78.98</v>
      </c>
      <c r="D688" s="20">
        <v>80.53</v>
      </c>
      <c r="E688" s="67">
        <v>1</v>
      </c>
      <c r="F688" s="67">
        <v>1</v>
      </c>
    </row>
    <row r="689" spans="1:6" x14ac:dyDescent="0.15">
      <c r="A689" s="65">
        <v>44015</v>
      </c>
      <c r="B689" s="20">
        <v>11</v>
      </c>
      <c r="C689" s="20">
        <v>77.86</v>
      </c>
      <c r="D689" s="20">
        <v>79.44</v>
      </c>
      <c r="E689" s="67">
        <v>1</v>
      </c>
      <c r="F689" s="67">
        <v>1</v>
      </c>
    </row>
    <row r="690" spans="1:6" x14ac:dyDescent="0.15">
      <c r="A690" s="65">
        <v>44015</v>
      </c>
      <c r="B690" s="20">
        <v>12</v>
      </c>
      <c r="C690" s="20">
        <v>76.73</v>
      </c>
      <c r="D690" s="20">
        <v>78.349999999999994</v>
      </c>
      <c r="E690" s="67">
        <v>1</v>
      </c>
      <c r="F690" s="67">
        <v>1</v>
      </c>
    </row>
    <row r="691" spans="1:6" x14ac:dyDescent="0.15">
      <c r="A691" s="65">
        <v>44015</v>
      </c>
      <c r="B691" s="20">
        <v>13</v>
      </c>
      <c r="C691" s="20">
        <v>75.61</v>
      </c>
      <c r="D691" s="20">
        <v>77.27</v>
      </c>
      <c r="E691" s="67">
        <v>1</v>
      </c>
      <c r="F691" s="67">
        <v>1</v>
      </c>
    </row>
    <row r="692" spans="1:6" x14ac:dyDescent="0.15">
      <c r="A692" s="65">
        <v>44015</v>
      </c>
      <c r="B692" s="20">
        <v>14</v>
      </c>
      <c r="C692" s="20">
        <v>74.48</v>
      </c>
      <c r="D692" s="20">
        <v>76.180000000000007</v>
      </c>
      <c r="E692" s="67">
        <v>1</v>
      </c>
      <c r="F692" s="67">
        <v>1</v>
      </c>
    </row>
    <row r="693" spans="1:6" x14ac:dyDescent="0.15">
      <c r="A693" s="65">
        <v>44015</v>
      </c>
      <c r="B693" s="20">
        <v>15</v>
      </c>
      <c r="C693" s="20">
        <v>73.349999999999994</v>
      </c>
      <c r="D693" s="20">
        <v>75.099999999999994</v>
      </c>
      <c r="E693" s="67">
        <v>1</v>
      </c>
      <c r="F693" s="67">
        <v>1</v>
      </c>
    </row>
    <row r="694" spans="1:6" x14ac:dyDescent="0.15">
      <c r="A694" s="65">
        <v>44015</v>
      </c>
      <c r="B694" s="20">
        <v>16</v>
      </c>
      <c r="C694" s="20">
        <v>72.23</v>
      </c>
      <c r="D694" s="20">
        <v>74.010000000000005</v>
      </c>
      <c r="E694" s="67">
        <v>1</v>
      </c>
      <c r="F694" s="67">
        <v>1</v>
      </c>
    </row>
    <row r="695" spans="1:6" x14ac:dyDescent="0.15">
      <c r="A695" s="65">
        <v>44015</v>
      </c>
      <c r="B695" s="20">
        <v>17</v>
      </c>
      <c r="C695" s="20">
        <v>71.099999999999994</v>
      </c>
      <c r="D695" s="20">
        <v>72.930000000000007</v>
      </c>
      <c r="E695" s="67">
        <v>1</v>
      </c>
      <c r="F695" s="67">
        <v>1</v>
      </c>
    </row>
    <row r="696" spans="1:6" x14ac:dyDescent="0.15">
      <c r="A696" s="65">
        <v>44015</v>
      </c>
      <c r="B696" s="20">
        <v>18</v>
      </c>
      <c r="C696" s="20">
        <v>69.98</v>
      </c>
      <c r="D696" s="20">
        <v>71.849999999999994</v>
      </c>
      <c r="E696" s="67">
        <v>1</v>
      </c>
      <c r="F696" s="67">
        <v>1</v>
      </c>
    </row>
    <row r="697" spans="1:6" x14ac:dyDescent="0.15">
      <c r="A697" s="65">
        <v>44015</v>
      </c>
      <c r="B697" s="20">
        <v>19</v>
      </c>
      <c r="C697" s="20">
        <v>68.87</v>
      </c>
      <c r="D697" s="20">
        <v>70.77</v>
      </c>
      <c r="E697" s="67">
        <v>1</v>
      </c>
      <c r="F697" s="67">
        <v>1</v>
      </c>
    </row>
    <row r="698" spans="1:6" x14ac:dyDescent="0.15">
      <c r="A698" s="65">
        <v>44015</v>
      </c>
      <c r="B698" s="20">
        <v>20</v>
      </c>
      <c r="C698" s="20">
        <v>67.760000000000005</v>
      </c>
      <c r="D698" s="20">
        <v>69.680000000000007</v>
      </c>
      <c r="E698" s="67">
        <v>1</v>
      </c>
      <c r="F698" s="67">
        <v>1</v>
      </c>
    </row>
    <row r="699" spans="1:6" x14ac:dyDescent="0.15">
      <c r="A699" s="65">
        <v>44015</v>
      </c>
      <c r="B699" s="20">
        <v>21</v>
      </c>
      <c r="C699" s="20">
        <v>66.650000000000006</v>
      </c>
      <c r="D699" s="20">
        <v>68.599999999999994</v>
      </c>
      <c r="E699" s="67">
        <v>1</v>
      </c>
      <c r="F699" s="67">
        <v>1</v>
      </c>
    </row>
    <row r="700" spans="1:6" x14ac:dyDescent="0.15">
      <c r="A700" s="65">
        <v>44015</v>
      </c>
      <c r="B700" s="20">
        <v>22</v>
      </c>
      <c r="C700" s="20">
        <v>65.540000000000006</v>
      </c>
      <c r="D700" s="20">
        <v>67.52</v>
      </c>
      <c r="E700" s="67">
        <v>1</v>
      </c>
      <c r="F700" s="67">
        <v>1</v>
      </c>
    </row>
    <row r="701" spans="1:6" x14ac:dyDescent="0.15">
      <c r="A701" s="65">
        <v>44015</v>
      </c>
      <c r="B701" s="20">
        <v>23</v>
      </c>
      <c r="C701" s="20">
        <v>64.42</v>
      </c>
      <c r="D701" s="20">
        <v>66.430000000000007</v>
      </c>
      <c r="E701" s="67">
        <v>1</v>
      </c>
      <c r="F701" s="67">
        <v>1</v>
      </c>
    </row>
    <row r="702" spans="1:6" x14ac:dyDescent="0.15">
      <c r="A702" s="65">
        <v>44015</v>
      </c>
      <c r="B702" s="20">
        <v>24</v>
      </c>
      <c r="C702" s="20">
        <v>63.31</v>
      </c>
      <c r="D702" s="20">
        <v>65.349999999999994</v>
      </c>
      <c r="E702" s="67">
        <v>1</v>
      </c>
      <c r="F702" s="67">
        <v>1</v>
      </c>
    </row>
    <row r="703" spans="1:6" x14ac:dyDescent="0.15">
      <c r="A703" s="65">
        <v>44015</v>
      </c>
      <c r="B703" s="20">
        <v>25</v>
      </c>
      <c r="C703" s="20">
        <v>62.2</v>
      </c>
      <c r="D703" s="20">
        <v>64.27</v>
      </c>
      <c r="E703" s="67">
        <v>1</v>
      </c>
      <c r="F703" s="67">
        <v>1</v>
      </c>
    </row>
    <row r="704" spans="1:6" x14ac:dyDescent="0.15">
      <c r="A704" s="65">
        <v>44015</v>
      </c>
      <c r="B704" s="20">
        <v>26</v>
      </c>
      <c r="C704" s="20">
        <v>61.09</v>
      </c>
      <c r="D704" s="20">
        <v>63.18</v>
      </c>
      <c r="E704" s="67">
        <v>1</v>
      </c>
      <c r="F704" s="67">
        <v>1</v>
      </c>
    </row>
    <row r="705" spans="1:6" x14ac:dyDescent="0.15">
      <c r="A705" s="65">
        <v>44015</v>
      </c>
      <c r="B705" s="20">
        <v>27</v>
      </c>
      <c r="C705" s="20">
        <v>59.98</v>
      </c>
      <c r="D705" s="20">
        <v>62.1</v>
      </c>
      <c r="E705" s="67">
        <v>1</v>
      </c>
      <c r="F705" s="67">
        <v>1</v>
      </c>
    </row>
    <row r="706" spans="1:6" x14ac:dyDescent="0.15">
      <c r="A706" s="65">
        <v>44015</v>
      </c>
      <c r="B706" s="20">
        <v>28</v>
      </c>
      <c r="C706" s="20">
        <v>58.87</v>
      </c>
      <c r="D706" s="20">
        <v>61.02</v>
      </c>
      <c r="E706" s="67">
        <v>1</v>
      </c>
      <c r="F706" s="67">
        <v>1</v>
      </c>
    </row>
    <row r="707" spans="1:6" x14ac:dyDescent="0.15">
      <c r="A707" s="65">
        <v>44015</v>
      </c>
      <c r="B707" s="20">
        <v>29</v>
      </c>
      <c r="C707" s="20">
        <v>57.75</v>
      </c>
      <c r="D707" s="20">
        <v>59.93</v>
      </c>
      <c r="E707" s="67">
        <v>1</v>
      </c>
      <c r="F707" s="67">
        <v>1</v>
      </c>
    </row>
    <row r="708" spans="1:6" x14ac:dyDescent="0.15">
      <c r="A708" s="65">
        <v>44015</v>
      </c>
      <c r="B708" s="20">
        <v>30</v>
      </c>
      <c r="C708" s="20">
        <v>56.64</v>
      </c>
      <c r="D708" s="20">
        <v>58.85</v>
      </c>
      <c r="E708" s="67">
        <v>1</v>
      </c>
      <c r="F708" s="67">
        <v>1</v>
      </c>
    </row>
    <row r="709" spans="1:6" x14ac:dyDescent="0.15">
      <c r="A709" s="65">
        <v>44015</v>
      </c>
      <c r="B709" s="20">
        <v>31</v>
      </c>
      <c r="C709" s="20">
        <v>55.53</v>
      </c>
      <c r="D709" s="20">
        <v>57.77</v>
      </c>
      <c r="E709" s="67">
        <v>1</v>
      </c>
      <c r="F709" s="67">
        <v>1</v>
      </c>
    </row>
    <row r="710" spans="1:6" x14ac:dyDescent="0.15">
      <c r="A710" s="65">
        <v>44015</v>
      </c>
      <c r="B710" s="20">
        <v>32</v>
      </c>
      <c r="C710" s="20">
        <v>54.42</v>
      </c>
      <c r="D710" s="20">
        <v>56.69</v>
      </c>
      <c r="E710" s="67">
        <v>1</v>
      </c>
      <c r="F710" s="67">
        <v>1</v>
      </c>
    </row>
    <row r="711" spans="1:6" x14ac:dyDescent="0.15">
      <c r="A711" s="65">
        <v>44015</v>
      </c>
      <c r="B711" s="20">
        <v>33</v>
      </c>
      <c r="C711" s="20">
        <v>53.3</v>
      </c>
      <c r="D711" s="20">
        <v>55.6</v>
      </c>
      <c r="E711" s="67">
        <v>1</v>
      </c>
      <c r="F711" s="67">
        <v>1</v>
      </c>
    </row>
    <row r="712" spans="1:6" x14ac:dyDescent="0.15">
      <c r="A712" s="65">
        <v>44015</v>
      </c>
      <c r="B712" s="20">
        <v>34</v>
      </c>
      <c r="C712" s="20">
        <v>52.19</v>
      </c>
      <c r="D712" s="20">
        <v>54.52</v>
      </c>
      <c r="E712" s="67">
        <v>1</v>
      </c>
      <c r="F712" s="67">
        <v>1</v>
      </c>
    </row>
    <row r="713" spans="1:6" x14ac:dyDescent="0.15">
      <c r="A713" s="65">
        <v>44015</v>
      </c>
      <c r="B713" s="20">
        <v>35</v>
      </c>
      <c r="C713" s="20">
        <v>51.08</v>
      </c>
      <c r="D713" s="20">
        <v>53.44</v>
      </c>
      <c r="E713" s="67">
        <v>1</v>
      </c>
      <c r="F713" s="67">
        <v>1</v>
      </c>
    </row>
    <row r="714" spans="1:6" x14ac:dyDescent="0.15">
      <c r="A714" s="65">
        <v>44015</v>
      </c>
      <c r="B714" s="20">
        <v>36</v>
      </c>
      <c r="C714" s="20">
        <v>49.97</v>
      </c>
      <c r="D714" s="20">
        <v>52.37</v>
      </c>
      <c r="E714" s="67">
        <v>1</v>
      </c>
      <c r="F714" s="67">
        <v>1</v>
      </c>
    </row>
    <row r="715" spans="1:6" x14ac:dyDescent="0.15">
      <c r="A715" s="65">
        <v>44015</v>
      </c>
      <c r="B715" s="20">
        <v>37</v>
      </c>
      <c r="C715" s="20">
        <v>48.85</v>
      </c>
      <c r="D715" s="20">
        <v>51.29</v>
      </c>
      <c r="E715" s="67">
        <v>1</v>
      </c>
      <c r="F715" s="67">
        <v>1</v>
      </c>
    </row>
    <row r="716" spans="1:6" x14ac:dyDescent="0.15">
      <c r="A716" s="65">
        <v>44015</v>
      </c>
      <c r="B716" s="20">
        <v>38</v>
      </c>
      <c r="C716" s="20">
        <v>47.75</v>
      </c>
      <c r="D716" s="20">
        <v>50.22</v>
      </c>
      <c r="E716" s="67">
        <v>1</v>
      </c>
      <c r="F716" s="67">
        <v>1</v>
      </c>
    </row>
    <row r="717" spans="1:6" x14ac:dyDescent="0.15">
      <c r="A717" s="65">
        <v>44015</v>
      </c>
      <c r="B717" s="20">
        <v>39</v>
      </c>
      <c r="C717" s="20">
        <v>46.64</v>
      </c>
      <c r="D717" s="20">
        <v>49.14</v>
      </c>
      <c r="E717" s="67">
        <v>1</v>
      </c>
      <c r="F717" s="67">
        <v>1</v>
      </c>
    </row>
    <row r="718" spans="1:6" x14ac:dyDescent="0.15">
      <c r="A718" s="65">
        <v>44015</v>
      </c>
      <c r="B718" s="20">
        <v>40</v>
      </c>
      <c r="C718" s="20">
        <v>45.53</v>
      </c>
      <c r="D718" s="20">
        <v>48.07</v>
      </c>
      <c r="E718" s="67">
        <v>1</v>
      </c>
      <c r="F718" s="67">
        <v>1</v>
      </c>
    </row>
    <row r="719" spans="1:6" x14ac:dyDescent="0.15">
      <c r="A719" s="65">
        <v>44015</v>
      </c>
      <c r="B719" s="20">
        <v>41</v>
      </c>
      <c r="C719" s="20">
        <v>44.43</v>
      </c>
      <c r="D719" s="20">
        <v>47</v>
      </c>
      <c r="E719" s="67">
        <v>1</v>
      </c>
      <c r="F719" s="67">
        <v>1</v>
      </c>
    </row>
    <row r="720" spans="1:6" x14ac:dyDescent="0.15">
      <c r="A720" s="65">
        <v>44015</v>
      </c>
      <c r="B720" s="20">
        <v>42</v>
      </c>
      <c r="C720" s="20">
        <v>43.32</v>
      </c>
      <c r="D720" s="20">
        <v>45.94</v>
      </c>
      <c r="E720" s="67">
        <v>1</v>
      </c>
      <c r="F720" s="67">
        <v>1</v>
      </c>
    </row>
    <row r="721" spans="1:6" x14ac:dyDescent="0.15">
      <c r="A721" s="65">
        <v>44015</v>
      </c>
      <c r="B721" s="20">
        <v>43</v>
      </c>
      <c r="C721" s="20">
        <v>42.23</v>
      </c>
      <c r="D721" s="20">
        <v>44.87</v>
      </c>
      <c r="E721" s="67">
        <v>1</v>
      </c>
      <c r="F721" s="67">
        <v>1</v>
      </c>
    </row>
    <row r="722" spans="1:6" x14ac:dyDescent="0.15">
      <c r="A722" s="65">
        <v>44015</v>
      </c>
      <c r="B722" s="20">
        <v>44</v>
      </c>
      <c r="C722" s="20">
        <v>41.14</v>
      </c>
      <c r="D722" s="20">
        <v>43.81</v>
      </c>
      <c r="E722" s="67">
        <v>1</v>
      </c>
      <c r="F722" s="67">
        <v>1</v>
      </c>
    </row>
    <row r="723" spans="1:6" x14ac:dyDescent="0.15">
      <c r="A723" s="65">
        <v>44015</v>
      </c>
      <c r="B723" s="20">
        <v>45</v>
      </c>
      <c r="C723" s="20">
        <v>40.049999999999997</v>
      </c>
      <c r="D723" s="20">
        <v>42.76</v>
      </c>
      <c r="E723" s="67">
        <v>1</v>
      </c>
      <c r="F723" s="67">
        <v>1</v>
      </c>
    </row>
    <row r="724" spans="1:6" x14ac:dyDescent="0.15">
      <c r="A724" s="65">
        <v>44015</v>
      </c>
      <c r="B724" s="20">
        <v>46</v>
      </c>
      <c r="C724" s="20">
        <v>38.97</v>
      </c>
      <c r="D724" s="20">
        <v>41.71</v>
      </c>
      <c r="E724" s="67">
        <v>1</v>
      </c>
      <c r="F724" s="67">
        <v>1</v>
      </c>
    </row>
    <row r="725" spans="1:6" x14ac:dyDescent="0.15">
      <c r="A725" s="65">
        <v>44015</v>
      </c>
      <c r="B725" s="20">
        <v>47</v>
      </c>
      <c r="C725" s="20">
        <v>37.89</v>
      </c>
      <c r="D725" s="20">
        <v>40.659999999999997</v>
      </c>
      <c r="E725" s="67">
        <v>1</v>
      </c>
      <c r="F725" s="67">
        <v>1</v>
      </c>
    </row>
    <row r="726" spans="1:6" x14ac:dyDescent="0.15">
      <c r="A726" s="65">
        <v>44015</v>
      </c>
      <c r="B726" s="20">
        <v>48</v>
      </c>
      <c r="C726" s="20">
        <v>36.81</v>
      </c>
      <c r="D726" s="20">
        <v>39.630000000000003</v>
      </c>
      <c r="E726" s="67">
        <v>1</v>
      </c>
      <c r="F726" s="67">
        <v>1</v>
      </c>
    </row>
    <row r="727" spans="1:6" x14ac:dyDescent="0.15">
      <c r="A727" s="65">
        <v>44015</v>
      </c>
      <c r="B727" s="20">
        <v>49</v>
      </c>
      <c r="C727" s="20">
        <v>35.74</v>
      </c>
      <c r="D727" s="20">
        <v>38.590000000000003</v>
      </c>
      <c r="E727" s="67">
        <v>1</v>
      </c>
      <c r="F727" s="67">
        <v>1</v>
      </c>
    </row>
    <row r="728" spans="1:6" x14ac:dyDescent="0.15">
      <c r="A728" s="65">
        <v>44015</v>
      </c>
      <c r="B728" s="20">
        <v>50</v>
      </c>
      <c r="C728" s="20">
        <v>34.68</v>
      </c>
      <c r="D728" s="20">
        <v>37.56</v>
      </c>
      <c r="E728" s="67">
        <v>1</v>
      </c>
      <c r="F728" s="67">
        <v>1</v>
      </c>
    </row>
    <row r="729" spans="1:6" x14ac:dyDescent="0.15">
      <c r="A729" s="65">
        <v>44015</v>
      </c>
      <c r="B729" s="20">
        <v>51</v>
      </c>
      <c r="C729" s="20">
        <v>33.630000000000003</v>
      </c>
      <c r="D729" s="20">
        <v>36.54</v>
      </c>
      <c r="E729" s="67">
        <v>1</v>
      </c>
      <c r="F729" s="67">
        <v>1</v>
      </c>
    </row>
    <row r="730" spans="1:6" x14ac:dyDescent="0.15">
      <c r="A730" s="65">
        <v>44015</v>
      </c>
      <c r="B730" s="20">
        <v>52</v>
      </c>
      <c r="C730" s="20">
        <v>32.590000000000003</v>
      </c>
      <c r="D730" s="20">
        <v>35.520000000000003</v>
      </c>
      <c r="E730" s="67">
        <v>1</v>
      </c>
      <c r="F730" s="67">
        <v>1</v>
      </c>
    </row>
    <row r="731" spans="1:6" x14ac:dyDescent="0.15">
      <c r="A731" s="65">
        <v>44015</v>
      </c>
      <c r="B731" s="20">
        <v>53</v>
      </c>
      <c r="C731" s="20">
        <v>31.55</v>
      </c>
      <c r="D731" s="20">
        <v>34.51</v>
      </c>
      <c r="E731" s="67">
        <v>1</v>
      </c>
      <c r="F731" s="67">
        <v>1</v>
      </c>
    </row>
    <row r="732" spans="1:6" x14ac:dyDescent="0.15">
      <c r="A732" s="65">
        <v>44015</v>
      </c>
      <c r="B732" s="20">
        <v>54</v>
      </c>
      <c r="C732" s="20">
        <v>30.53</v>
      </c>
      <c r="D732" s="20">
        <v>33.5</v>
      </c>
      <c r="E732" s="67">
        <v>1</v>
      </c>
      <c r="F732" s="67">
        <v>1</v>
      </c>
    </row>
    <row r="733" spans="1:6" x14ac:dyDescent="0.15">
      <c r="A733" s="65">
        <v>44015</v>
      </c>
      <c r="B733" s="20">
        <v>55</v>
      </c>
      <c r="C733" s="20">
        <v>29.52</v>
      </c>
      <c r="D733" s="20">
        <v>32.51</v>
      </c>
      <c r="E733" s="67">
        <v>1</v>
      </c>
      <c r="F733" s="67">
        <v>1</v>
      </c>
    </row>
    <row r="734" spans="1:6" x14ac:dyDescent="0.15">
      <c r="A734" s="65">
        <v>44015</v>
      </c>
      <c r="B734" s="20">
        <v>56</v>
      </c>
      <c r="C734" s="20">
        <v>28.53</v>
      </c>
      <c r="D734" s="20">
        <v>31.51</v>
      </c>
      <c r="E734" s="67">
        <v>1</v>
      </c>
      <c r="F734" s="67">
        <v>1</v>
      </c>
    </row>
    <row r="735" spans="1:6" x14ac:dyDescent="0.15">
      <c r="A735" s="65">
        <v>44015</v>
      </c>
      <c r="B735" s="20">
        <v>57</v>
      </c>
      <c r="C735" s="20">
        <v>27.54</v>
      </c>
      <c r="D735" s="20">
        <v>30.53</v>
      </c>
      <c r="E735" s="67">
        <v>1</v>
      </c>
      <c r="F735" s="67">
        <v>1</v>
      </c>
    </row>
    <row r="736" spans="1:6" x14ac:dyDescent="0.15">
      <c r="A736" s="65">
        <v>44015</v>
      </c>
      <c r="B736" s="20">
        <v>58</v>
      </c>
      <c r="C736" s="20">
        <v>26.57</v>
      </c>
      <c r="D736" s="20">
        <v>29.56</v>
      </c>
      <c r="E736" s="67">
        <v>1</v>
      </c>
      <c r="F736" s="67">
        <v>1</v>
      </c>
    </row>
    <row r="737" spans="1:6" x14ac:dyDescent="0.15">
      <c r="A737" s="65">
        <v>44015</v>
      </c>
      <c r="B737" s="20">
        <v>59</v>
      </c>
      <c r="C737" s="20">
        <v>25.61</v>
      </c>
      <c r="D737" s="20">
        <v>28.59</v>
      </c>
      <c r="E737" s="67">
        <v>1</v>
      </c>
      <c r="F737" s="67">
        <v>1</v>
      </c>
    </row>
    <row r="738" spans="1:6" x14ac:dyDescent="0.15">
      <c r="A738" s="65">
        <v>44015</v>
      </c>
      <c r="B738" s="20">
        <v>60</v>
      </c>
      <c r="C738" s="20">
        <v>24.67</v>
      </c>
      <c r="D738" s="20">
        <v>27.63</v>
      </c>
      <c r="E738" s="67">
        <v>1</v>
      </c>
      <c r="F738" s="67">
        <v>1</v>
      </c>
    </row>
    <row r="739" spans="1:6" x14ac:dyDescent="0.15">
      <c r="A739" s="65">
        <v>44015</v>
      </c>
      <c r="B739" s="20">
        <v>61</v>
      </c>
      <c r="C739" s="20">
        <v>23.74</v>
      </c>
      <c r="D739" s="20">
        <v>26.67</v>
      </c>
      <c r="E739" s="67">
        <v>1</v>
      </c>
      <c r="F739" s="67">
        <v>1</v>
      </c>
    </row>
    <row r="740" spans="1:6" x14ac:dyDescent="0.15">
      <c r="A740" s="65">
        <v>44015</v>
      </c>
      <c r="B740" s="20">
        <v>62</v>
      </c>
      <c r="C740" s="20">
        <v>22.82</v>
      </c>
      <c r="D740" s="20">
        <v>25.72</v>
      </c>
      <c r="E740" s="67">
        <v>1</v>
      </c>
      <c r="F740" s="67">
        <v>1</v>
      </c>
    </row>
    <row r="741" spans="1:6" x14ac:dyDescent="0.15">
      <c r="A741" s="65">
        <v>44015</v>
      </c>
      <c r="B741" s="20">
        <v>63</v>
      </c>
      <c r="C741" s="20">
        <v>21.9</v>
      </c>
      <c r="D741" s="20">
        <v>24.78</v>
      </c>
      <c r="E741" s="67">
        <v>1</v>
      </c>
      <c r="F741" s="67">
        <v>1</v>
      </c>
    </row>
    <row r="742" spans="1:6" x14ac:dyDescent="0.15">
      <c r="A742" s="65">
        <v>44015</v>
      </c>
      <c r="B742" s="20">
        <v>64</v>
      </c>
      <c r="C742" s="20">
        <v>21</v>
      </c>
      <c r="D742" s="20">
        <v>23.85</v>
      </c>
      <c r="E742" s="67">
        <v>1</v>
      </c>
      <c r="F742" s="67">
        <v>1</v>
      </c>
    </row>
    <row r="743" spans="1:6" x14ac:dyDescent="0.15">
      <c r="A743" s="65">
        <v>44015</v>
      </c>
      <c r="B743" s="20">
        <v>65</v>
      </c>
      <c r="C743" s="20">
        <v>20.11</v>
      </c>
      <c r="D743" s="20">
        <v>22.92</v>
      </c>
      <c r="E743" s="67">
        <v>1</v>
      </c>
      <c r="F743" s="67">
        <v>1</v>
      </c>
    </row>
    <row r="744" spans="1:6" x14ac:dyDescent="0.15">
      <c r="A744" s="65">
        <v>44015</v>
      </c>
      <c r="B744" s="20">
        <v>66</v>
      </c>
      <c r="C744" s="20">
        <v>19.23</v>
      </c>
      <c r="D744" s="20">
        <v>21.99</v>
      </c>
      <c r="E744" s="67">
        <v>1</v>
      </c>
      <c r="F744" s="67">
        <v>1</v>
      </c>
    </row>
    <row r="745" spans="1:6" x14ac:dyDescent="0.15">
      <c r="A745" s="65">
        <v>44015</v>
      </c>
      <c r="B745" s="20">
        <v>67</v>
      </c>
      <c r="C745" s="20">
        <v>18.37</v>
      </c>
      <c r="D745" s="20">
        <v>21.07</v>
      </c>
      <c r="E745" s="67">
        <v>1</v>
      </c>
      <c r="F745" s="67">
        <v>1</v>
      </c>
    </row>
    <row r="746" spans="1:6" x14ac:dyDescent="0.15">
      <c r="A746" s="65">
        <v>44015</v>
      </c>
      <c r="B746" s="20">
        <v>68</v>
      </c>
      <c r="C746" s="20">
        <v>17.510000000000002</v>
      </c>
      <c r="D746" s="20">
        <v>20.16</v>
      </c>
      <c r="E746" s="67">
        <v>1</v>
      </c>
      <c r="F746" s="67">
        <v>1</v>
      </c>
    </row>
    <row r="747" spans="1:6" x14ac:dyDescent="0.15">
      <c r="A747" s="65">
        <v>44015</v>
      </c>
      <c r="B747" s="20">
        <v>69</v>
      </c>
      <c r="C747" s="20">
        <v>16.670000000000002</v>
      </c>
      <c r="D747" s="20">
        <v>19.25</v>
      </c>
      <c r="E747" s="67">
        <v>1</v>
      </c>
      <c r="F747" s="67">
        <v>1</v>
      </c>
    </row>
    <row r="748" spans="1:6" x14ac:dyDescent="0.15">
      <c r="A748" s="65">
        <v>44015</v>
      </c>
      <c r="B748" s="20">
        <v>70</v>
      </c>
      <c r="C748" s="20">
        <v>15.84</v>
      </c>
      <c r="D748" s="20">
        <v>18.350000000000001</v>
      </c>
      <c r="E748" s="67">
        <v>1</v>
      </c>
      <c r="F748" s="67">
        <v>1</v>
      </c>
    </row>
    <row r="749" spans="1:6" x14ac:dyDescent="0.15">
      <c r="A749" s="65">
        <v>44015</v>
      </c>
      <c r="B749" s="20">
        <v>71</v>
      </c>
      <c r="C749" s="20">
        <v>15.03</v>
      </c>
      <c r="D749" s="20">
        <v>17.46</v>
      </c>
      <c r="E749" s="67">
        <v>1</v>
      </c>
      <c r="F749" s="67">
        <v>1</v>
      </c>
    </row>
    <row r="750" spans="1:6" x14ac:dyDescent="0.15">
      <c r="A750" s="65">
        <v>44015</v>
      </c>
      <c r="B750" s="20">
        <v>72</v>
      </c>
      <c r="C750" s="20">
        <v>14.23</v>
      </c>
      <c r="D750" s="20">
        <v>16.579999999999998</v>
      </c>
      <c r="E750" s="67">
        <v>1</v>
      </c>
      <c r="F750" s="67">
        <v>1</v>
      </c>
    </row>
    <row r="751" spans="1:6" x14ac:dyDescent="0.15">
      <c r="A751" s="65">
        <v>44015</v>
      </c>
      <c r="B751" s="20">
        <v>73</v>
      </c>
      <c r="C751" s="20">
        <v>13.44</v>
      </c>
      <c r="D751" s="20">
        <v>15.71</v>
      </c>
      <c r="E751" s="67">
        <v>1</v>
      </c>
      <c r="F751" s="67">
        <v>1</v>
      </c>
    </row>
    <row r="752" spans="1:6" x14ac:dyDescent="0.15">
      <c r="A752" s="65">
        <v>44015</v>
      </c>
      <c r="B752" s="20">
        <v>74</v>
      </c>
      <c r="C752" s="20">
        <v>12.67</v>
      </c>
      <c r="D752" s="20">
        <v>14.86</v>
      </c>
      <c r="E752" s="67">
        <v>1</v>
      </c>
      <c r="F752" s="67">
        <v>1</v>
      </c>
    </row>
    <row r="753" spans="1:6" x14ac:dyDescent="0.15">
      <c r="A753" s="65">
        <v>44015</v>
      </c>
      <c r="B753" s="20">
        <v>75</v>
      </c>
      <c r="C753" s="20">
        <v>11.92</v>
      </c>
      <c r="D753" s="20">
        <v>14.01</v>
      </c>
      <c r="E753" s="67">
        <v>1</v>
      </c>
      <c r="F753" s="67">
        <v>1</v>
      </c>
    </row>
    <row r="754" spans="1:6" x14ac:dyDescent="0.15">
      <c r="A754" s="65">
        <v>44015</v>
      </c>
      <c r="B754" s="20">
        <v>76</v>
      </c>
      <c r="C754" s="20">
        <v>11.19</v>
      </c>
      <c r="D754" s="20">
        <v>13.18</v>
      </c>
      <c r="E754" s="67">
        <v>1</v>
      </c>
      <c r="F754" s="67">
        <v>1</v>
      </c>
    </row>
    <row r="755" spans="1:6" x14ac:dyDescent="0.15">
      <c r="A755" s="65">
        <v>44015</v>
      </c>
      <c r="B755" s="20">
        <v>77</v>
      </c>
      <c r="C755" s="20">
        <v>10.48</v>
      </c>
      <c r="D755" s="20">
        <v>12.37</v>
      </c>
      <c r="E755" s="67">
        <v>1</v>
      </c>
      <c r="F755" s="67">
        <v>1</v>
      </c>
    </row>
    <row r="756" spans="1:6" x14ac:dyDescent="0.15">
      <c r="A756" s="65">
        <v>44015</v>
      </c>
      <c r="B756" s="20">
        <v>78</v>
      </c>
      <c r="C756" s="20">
        <v>9.7899999999999991</v>
      </c>
      <c r="D756" s="20">
        <v>11.58</v>
      </c>
      <c r="E756" s="67">
        <v>1</v>
      </c>
      <c r="F756" s="67">
        <v>1</v>
      </c>
    </row>
    <row r="757" spans="1:6" x14ac:dyDescent="0.15">
      <c r="A757" s="65">
        <v>44015</v>
      </c>
      <c r="B757" s="20">
        <v>79</v>
      </c>
      <c r="C757" s="20">
        <v>9.1300000000000008</v>
      </c>
      <c r="D757" s="20">
        <v>10.81</v>
      </c>
      <c r="E757" s="67">
        <v>1</v>
      </c>
      <c r="F757" s="67">
        <v>1</v>
      </c>
    </row>
    <row r="758" spans="1:6" x14ac:dyDescent="0.15">
      <c r="A758" s="65">
        <v>44015</v>
      </c>
      <c r="B758" s="20">
        <v>80</v>
      </c>
      <c r="C758" s="20">
        <v>8.49</v>
      </c>
      <c r="D758" s="20">
        <v>10.06</v>
      </c>
      <c r="E758" s="67">
        <v>1</v>
      </c>
      <c r="F758" s="67">
        <v>1</v>
      </c>
    </row>
    <row r="759" spans="1:6" x14ac:dyDescent="0.15">
      <c r="A759" s="65">
        <v>44015</v>
      </c>
      <c r="B759" s="20">
        <v>81</v>
      </c>
      <c r="C759" s="20">
        <v>7.88</v>
      </c>
      <c r="D759" s="20">
        <v>9.35</v>
      </c>
      <c r="E759" s="67">
        <v>1</v>
      </c>
      <c r="F759" s="67">
        <v>1</v>
      </c>
    </row>
    <row r="760" spans="1:6" x14ac:dyDescent="0.15">
      <c r="A760" s="65">
        <v>44015</v>
      </c>
      <c r="B760" s="20">
        <v>82</v>
      </c>
      <c r="C760" s="20">
        <v>7.3</v>
      </c>
      <c r="D760" s="20">
        <v>8.66</v>
      </c>
      <c r="E760" s="67">
        <v>1</v>
      </c>
      <c r="F760" s="67">
        <v>1</v>
      </c>
    </row>
    <row r="761" spans="1:6" x14ac:dyDescent="0.15">
      <c r="A761" s="65">
        <v>44015</v>
      </c>
      <c r="B761" s="20">
        <v>83</v>
      </c>
      <c r="C761" s="20">
        <v>6.75</v>
      </c>
      <c r="D761" s="20">
        <v>8.01</v>
      </c>
      <c r="E761" s="67">
        <v>1</v>
      </c>
      <c r="F761" s="67">
        <v>1</v>
      </c>
    </row>
    <row r="762" spans="1:6" x14ac:dyDescent="0.15">
      <c r="A762" s="65">
        <v>44015</v>
      </c>
      <c r="B762" s="20">
        <v>84</v>
      </c>
      <c r="C762" s="20">
        <v>6.23</v>
      </c>
      <c r="D762" s="20">
        <v>7.39</v>
      </c>
      <c r="E762" s="67">
        <v>1</v>
      </c>
      <c r="F762" s="67">
        <v>1</v>
      </c>
    </row>
    <row r="763" spans="1:6" x14ac:dyDescent="0.15">
      <c r="A763" s="65">
        <v>44015</v>
      </c>
      <c r="B763" s="20">
        <v>85</v>
      </c>
      <c r="C763" s="20">
        <v>5.74</v>
      </c>
      <c r="D763" s="20">
        <v>6.81</v>
      </c>
      <c r="E763" s="67">
        <v>1</v>
      </c>
      <c r="F763" s="67">
        <v>1</v>
      </c>
    </row>
    <row r="764" spans="1:6" x14ac:dyDescent="0.15">
      <c r="A764" s="65">
        <v>44015</v>
      </c>
      <c r="B764" s="20">
        <v>86</v>
      </c>
      <c r="C764" s="20">
        <v>5.29</v>
      </c>
      <c r="D764" s="20">
        <v>6.26</v>
      </c>
      <c r="E764" s="67">
        <v>1</v>
      </c>
      <c r="F764" s="67">
        <v>1</v>
      </c>
    </row>
    <row r="765" spans="1:6" x14ac:dyDescent="0.15">
      <c r="A765" s="65">
        <v>44015</v>
      </c>
      <c r="B765" s="20">
        <v>87</v>
      </c>
      <c r="C765" s="20">
        <v>4.88</v>
      </c>
      <c r="D765" s="20">
        <v>5.75</v>
      </c>
      <c r="E765" s="67">
        <v>1</v>
      </c>
      <c r="F765" s="67">
        <v>1</v>
      </c>
    </row>
    <row r="766" spans="1:6" x14ac:dyDescent="0.15">
      <c r="A766" s="65">
        <v>44015</v>
      </c>
      <c r="B766" s="20">
        <v>88</v>
      </c>
      <c r="C766" s="20">
        <v>4.49</v>
      </c>
      <c r="D766" s="20">
        <v>5.27</v>
      </c>
      <c r="E766" s="67">
        <v>1</v>
      </c>
      <c r="F766" s="67">
        <v>1</v>
      </c>
    </row>
    <row r="767" spans="1:6" x14ac:dyDescent="0.15">
      <c r="A767" s="65">
        <v>44015</v>
      </c>
      <c r="B767" s="20">
        <v>89</v>
      </c>
      <c r="C767" s="20">
        <v>4.13</v>
      </c>
      <c r="D767" s="20">
        <v>4.84</v>
      </c>
      <c r="E767" s="67">
        <v>1</v>
      </c>
      <c r="F767" s="67">
        <v>1</v>
      </c>
    </row>
    <row r="768" spans="1:6" x14ac:dyDescent="0.15">
      <c r="A768" s="65">
        <v>44015</v>
      </c>
      <c r="B768" s="20">
        <v>90</v>
      </c>
      <c r="C768" s="20">
        <v>3.8</v>
      </c>
      <c r="D768" s="20">
        <v>4.4400000000000004</v>
      </c>
      <c r="E768" s="67">
        <v>1</v>
      </c>
      <c r="F768" s="67">
        <v>1</v>
      </c>
    </row>
    <row r="769" spans="1:6" x14ac:dyDescent="0.15">
      <c r="A769" s="65">
        <v>44015</v>
      </c>
      <c r="B769" s="20">
        <v>91</v>
      </c>
      <c r="C769" s="20">
        <v>3.5</v>
      </c>
      <c r="D769" s="20">
        <v>4.07</v>
      </c>
      <c r="E769" s="67">
        <v>1</v>
      </c>
      <c r="F769" s="67">
        <v>1</v>
      </c>
    </row>
    <row r="770" spans="1:6" x14ac:dyDescent="0.15">
      <c r="A770" s="65">
        <v>44015</v>
      </c>
      <c r="B770" s="20">
        <v>92</v>
      </c>
      <c r="C770" s="20">
        <v>3.22</v>
      </c>
      <c r="D770" s="20">
        <v>3.73</v>
      </c>
      <c r="E770" s="67">
        <v>1</v>
      </c>
      <c r="F770" s="67">
        <v>1</v>
      </c>
    </row>
    <row r="771" spans="1:6" x14ac:dyDescent="0.15">
      <c r="A771" s="65">
        <v>44015</v>
      </c>
      <c r="B771" s="20">
        <v>93</v>
      </c>
      <c r="C771" s="20">
        <v>2.98</v>
      </c>
      <c r="D771" s="20">
        <v>3.43</v>
      </c>
      <c r="E771" s="67">
        <v>1</v>
      </c>
      <c r="F771" s="67">
        <v>1</v>
      </c>
    </row>
    <row r="772" spans="1:6" x14ac:dyDescent="0.15">
      <c r="A772" s="65">
        <v>44015</v>
      </c>
      <c r="B772" s="20">
        <v>94</v>
      </c>
      <c r="C772" s="20">
        <v>2.77</v>
      </c>
      <c r="D772" s="20">
        <v>3.15</v>
      </c>
      <c r="E772" s="67">
        <v>1</v>
      </c>
      <c r="F772" s="67">
        <v>1</v>
      </c>
    </row>
    <row r="773" spans="1:6" x14ac:dyDescent="0.15">
      <c r="A773" s="65">
        <v>44015</v>
      </c>
      <c r="B773" s="20">
        <v>95</v>
      </c>
      <c r="C773" s="20">
        <v>2.57</v>
      </c>
      <c r="D773" s="20">
        <v>2.89</v>
      </c>
      <c r="E773" s="67">
        <v>1</v>
      </c>
      <c r="F773" s="67">
        <v>1</v>
      </c>
    </row>
    <row r="774" spans="1:6" x14ac:dyDescent="0.15">
      <c r="A774" s="65">
        <v>44015</v>
      </c>
      <c r="B774" s="20">
        <v>96</v>
      </c>
      <c r="C774" s="20">
        <v>2.38</v>
      </c>
      <c r="D774" s="20">
        <v>2.66</v>
      </c>
      <c r="E774" s="67">
        <v>1</v>
      </c>
      <c r="F774" s="67">
        <v>1</v>
      </c>
    </row>
    <row r="775" spans="1:6" x14ac:dyDescent="0.15">
      <c r="A775" s="65">
        <v>44015</v>
      </c>
      <c r="B775" s="20">
        <v>97</v>
      </c>
      <c r="C775" s="20">
        <v>2.2000000000000002</v>
      </c>
      <c r="D775" s="20">
        <v>2.44</v>
      </c>
      <c r="E775" s="67">
        <v>1</v>
      </c>
      <c r="F775" s="67">
        <v>1</v>
      </c>
    </row>
    <row r="776" spans="1:6" x14ac:dyDescent="0.15">
      <c r="A776" s="65">
        <v>44015</v>
      </c>
      <c r="B776" s="20">
        <v>98</v>
      </c>
      <c r="C776" s="20">
        <v>2.04</v>
      </c>
      <c r="D776" s="20">
        <v>2.2400000000000002</v>
      </c>
      <c r="E776" s="67">
        <v>1</v>
      </c>
      <c r="F776" s="67">
        <v>1</v>
      </c>
    </row>
    <row r="777" spans="1:6" x14ac:dyDescent="0.15">
      <c r="A777" s="65">
        <v>44015</v>
      </c>
      <c r="B777" s="20">
        <v>99</v>
      </c>
      <c r="C777" s="20">
        <v>1.89</v>
      </c>
      <c r="D777" s="20">
        <v>2.06</v>
      </c>
      <c r="E777" s="67">
        <v>1</v>
      </c>
      <c r="F777" s="67">
        <v>1</v>
      </c>
    </row>
    <row r="778" spans="1:6" x14ac:dyDescent="0.15">
      <c r="A778" s="65">
        <v>44015</v>
      </c>
      <c r="B778" s="20">
        <v>100</v>
      </c>
      <c r="C778" s="20">
        <v>1.75</v>
      </c>
      <c r="D778" s="20">
        <v>1.9</v>
      </c>
      <c r="E778" s="67">
        <v>1</v>
      </c>
      <c r="F778" s="67">
        <v>1</v>
      </c>
    </row>
    <row r="779" spans="1:6" x14ac:dyDescent="0.15">
      <c r="A779" s="65">
        <v>44015</v>
      </c>
      <c r="B779" s="20">
        <v>101</v>
      </c>
      <c r="C779" s="20">
        <v>1.63</v>
      </c>
      <c r="D779" s="20">
        <v>1.74</v>
      </c>
      <c r="E779" s="67">
        <v>1</v>
      </c>
      <c r="F779" s="67">
        <v>1</v>
      </c>
    </row>
    <row r="780" spans="1:6" x14ac:dyDescent="0.15">
      <c r="A780" s="65">
        <v>44015</v>
      </c>
      <c r="B780" s="20">
        <v>102</v>
      </c>
      <c r="C780" s="20">
        <v>1.51</v>
      </c>
      <c r="D780" s="20">
        <v>1.61</v>
      </c>
      <c r="E780" s="67">
        <v>1</v>
      </c>
      <c r="F780" s="67">
        <v>1</v>
      </c>
    </row>
    <row r="781" spans="1:6" x14ac:dyDescent="0.15">
      <c r="A781" s="65">
        <v>44015</v>
      </c>
      <c r="B781" s="20">
        <v>103</v>
      </c>
      <c r="C781" s="20">
        <v>1.41</v>
      </c>
      <c r="D781" s="20">
        <v>1.48</v>
      </c>
      <c r="E781" s="67">
        <v>1</v>
      </c>
      <c r="F781" s="67">
        <v>1</v>
      </c>
    </row>
    <row r="782" spans="1:6" x14ac:dyDescent="0.15">
      <c r="A782" s="65">
        <v>44015</v>
      </c>
      <c r="B782" s="20">
        <v>104</v>
      </c>
      <c r="C782" s="20">
        <v>1.31</v>
      </c>
      <c r="D782" s="20">
        <v>1.36</v>
      </c>
      <c r="E782" s="67">
        <v>1</v>
      </c>
      <c r="F782" s="67">
        <v>1</v>
      </c>
    </row>
    <row r="783" spans="1:6" x14ac:dyDescent="0.15">
      <c r="A783" s="65">
        <v>44015</v>
      </c>
      <c r="B783" s="20">
        <v>105</v>
      </c>
      <c r="C783" s="20">
        <v>1.22</v>
      </c>
      <c r="D783" s="20">
        <v>1.26</v>
      </c>
      <c r="E783" s="67">
        <v>1</v>
      </c>
      <c r="F783" s="67">
        <v>1</v>
      </c>
    </row>
    <row r="784" spans="1:6" x14ac:dyDescent="0.15">
      <c r="A784" s="65">
        <v>44015</v>
      </c>
      <c r="B784" s="20">
        <v>106</v>
      </c>
      <c r="C784" s="20">
        <v>1.1299999999999999</v>
      </c>
      <c r="D784" s="20">
        <v>1.1599999999999999</v>
      </c>
      <c r="E784" s="67">
        <v>1</v>
      </c>
      <c r="F784" s="67">
        <v>1</v>
      </c>
    </row>
    <row r="785" spans="1:6" x14ac:dyDescent="0.15">
      <c r="A785" s="65">
        <v>44015</v>
      </c>
      <c r="B785" s="20">
        <v>107</v>
      </c>
      <c r="C785" s="20">
        <v>1.06</v>
      </c>
      <c r="D785" s="20">
        <v>1.08</v>
      </c>
      <c r="E785" s="67">
        <v>1</v>
      </c>
      <c r="F785" s="67">
        <v>1</v>
      </c>
    </row>
    <row r="786" spans="1:6" x14ac:dyDescent="0.15">
      <c r="A786" s="65">
        <v>44015</v>
      </c>
      <c r="B786" s="20">
        <v>108</v>
      </c>
      <c r="C786" s="20">
        <v>0.99</v>
      </c>
      <c r="D786" s="20">
        <v>1</v>
      </c>
      <c r="E786" s="67">
        <v>1</v>
      </c>
      <c r="F786" s="67">
        <v>1</v>
      </c>
    </row>
    <row r="787" spans="1:6" x14ac:dyDescent="0.15">
      <c r="A787" s="65">
        <v>44015</v>
      </c>
      <c r="B787" s="20">
        <v>109</v>
      </c>
      <c r="C787" s="20">
        <v>0.92</v>
      </c>
      <c r="D787" s="20">
        <v>0.92</v>
      </c>
      <c r="E787" s="67">
        <v>1</v>
      </c>
      <c r="F787" s="67">
        <v>1</v>
      </c>
    </row>
    <row r="788" spans="1:6" x14ac:dyDescent="0.15">
      <c r="A788" s="65">
        <v>44015</v>
      </c>
      <c r="B788" s="20">
        <v>110</v>
      </c>
      <c r="C788" s="20">
        <v>0.86</v>
      </c>
      <c r="D788" s="20">
        <v>0.86</v>
      </c>
      <c r="E788" s="67">
        <v>1</v>
      </c>
      <c r="F788" s="67">
        <v>1</v>
      </c>
    </row>
    <row r="789" spans="1:6" x14ac:dyDescent="0.15">
      <c r="A789" s="65">
        <v>44015</v>
      </c>
      <c r="B789" s="20">
        <v>111</v>
      </c>
      <c r="C789" s="20">
        <v>0.81</v>
      </c>
      <c r="D789" s="20">
        <v>0.8</v>
      </c>
      <c r="E789" s="67">
        <v>1</v>
      </c>
      <c r="F789" s="67">
        <v>1</v>
      </c>
    </row>
    <row r="790" spans="1:6" x14ac:dyDescent="0.15">
      <c r="A790" s="65">
        <v>44015</v>
      </c>
      <c r="B790" s="20">
        <v>112</v>
      </c>
      <c r="C790" s="20">
        <v>0.76</v>
      </c>
      <c r="D790" s="20">
        <v>0.75</v>
      </c>
      <c r="E790" s="67">
        <v>1</v>
      </c>
      <c r="F790" s="67">
        <v>1</v>
      </c>
    </row>
    <row r="791" spans="1:6" x14ac:dyDescent="0.15">
      <c r="A791" s="65">
        <v>44015</v>
      </c>
      <c r="B791" s="20">
        <v>113</v>
      </c>
      <c r="C791" s="20">
        <v>0.71</v>
      </c>
      <c r="D791" s="20">
        <v>0.7</v>
      </c>
      <c r="E791" s="67">
        <v>1</v>
      </c>
      <c r="F791" s="67">
        <v>1</v>
      </c>
    </row>
    <row r="792" spans="1:6" x14ac:dyDescent="0.15">
      <c r="A792" s="65">
        <v>44015</v>
      </c>
      <c r="B792" s="20">
        <v>114</v>
      </c>
      <c r="C792" s="20">
        <v>0.67</v>
      </c>
      <c r="D792" s="20">
        <v>0.66</v>
      </c>
      <c r="E792" s="67">
        <v>1</v>
      </c>
      <c r="F792" s="67">
        <v>1</v>
      </c>
    </row>
    <row r="793" spans="1:6" x14ac:dyDescent="0.15">
      <c r="A793" s="65">
        <v>44015</v>
      </c>
      <c r="B793" s="20">
        <v>115</v>
      </c>
      <c r="C793" s="20">
        <v>0.63</v>
      </c>
      <c r="D793" s="20">
        <v>0.62</v>
      </c>
      <c r="E793" s="67">
        <v>1</v>
      </c>
      <c r="F793" s="67">
        <v>1</v>
      </c>
    </row>
    <row r="794" spans="1:6" x14ac:dyDescent="0.15">
      <c r="A794" s="65">
        <v>44015</v>
      </c>
      <c r="B794" s="20">
        <v>116</v>
      </c>
      <c r="C794" s="20">
        <v>0.6</v>
      </c>
      <c r="D794" s="20">
        <v>0.59</v>
      </c>
      <c r="E794" s="67">
        <v>1</v>
      </c>
      <c r="F794" s="67">
        <v>1</v>
      </c>
    </row>
    <row r="795" spans="1:6" x14ac:dyDescent="0.15">
      <c r="A795" s="65">
        <v>44015</v>
      </c>
      <c r="B795" s="20">
        <v>117</v>
      </c>
      <c r="C795" s="20">
        <v>0.56999999999999995</v>
      </c>
      <c r="D795" s="20">
        <v>0.56000000000000005</v>
      </c>
      <c r="E795" s="67">
        <v>1</v>
      </c>
      <c r="F795" s="67">
        <v>1</v>
      </c>
    </row>
    <row r="796" spans="1:6" x14ac:dyDescent="0.15">
      <c r="A796" s="65">
        <v>44015</v>
      </c>
      <c r="B796" s="20">
        <v>118</v>
      </c>
      <c r="C796" s="20">
        <v>0.55000000000000004</v>
      </c>
      <c r="D796" s="20">
        <v>0.54</v>
      </c>
      <c r="E796" s="67">
        <v>1</v>
      </c>
      <c r="F796" s="67">
        <v>1</v>
      </c>
    </row>
    <row r="797" spans="1:6" x14ac:dyDescent="0.15">
      <c r="A797" s="65">
        <v>44015</v>
      </c>
      <c r="B797" s="20">
        <v>119</v>
      </c>
      <c r="C797" s="20">
        <v>0.52</v>
      </c>
      <c r="D797" s="20">
        <v>0.52</v>
      </c>
      <c r="E797" s="67">
        <v>1</v>
      </c>
      <c r="F797" s="67">
        <v>1</v>
      </c>
    </row>
    <row r="798" spans="1:6" x14ac:dyDescent="0.15">
      <c r="A798" s="65">
        <v>44015</v>
      </c>
      <c r="B798" s="20">
        <v>120</v>
      </c>
      <c r="C798" s="20">
        <v>0.17</v>
      </c>
      <c r="D798" s="20">
        <v>0.17</v>
      </c>
      <c r="E798" s="67">
        <v>1</v>
      </c>
      <c r="F798" s="67">
        <v>1</v>
      </c>
    </row>
    <row r="799" spans="1:6" x14ac:dyDescent="0.15">
      <c r="A799" s="65">
        <v>44379</v>
      </c>
      <c r="B799" s="20">
        <v>0</v>
      </c>
      <c r="C799" s="20">
        <v>90.54</v>
      </c>
      <c r="D799" s="20">
        <v>91.54</v>
      </c>
      <c r="E799" s="67">
        <v>1</v>
      </c>
      <c r="F799" s="67">
        <v>1</v>
      </c>
    </row>
    <row r="800" spans="1:6" x14ac:dyDescent="0.15">
      <c r="A800" s="65">
        <v>44379</v>
      </c>
      <c r="B800" s="20">
        <v>1</v>
      </c>
      <c r="C800" s="20">
        <v>89.48</v>
      </c>
      <c r="D800" s="20">
        <v>90.5</v>
      </c>
      <c r="E800" s="67">
        <v>1</v>
      </c>
      <c r="F800" s="67">
        <v>1</v>
      </c>
    </row>
    <row r="801" spans="1:6" x14ac:dyDescent="0.15">
      <c r="A801" s="65">
        <v>44379</v>
      </c>
      <c r="B801" s="20">
        <v>2</v>
      </c>
      <c r="C801" s="20">
        <v>88.38</v>
      </c>
      <c r="D801" s="20">
        <v>89.43</v>
      </c>
      <c r="E801" s="67">
        <v>1</v>
      </c>
      <c r="F801" s="67">
        <v>1</v>
      </c>
    </row>
    <row r="802" spans="1:6" x14ac:dyDescent="0.15">
      <c r="A802" s="65">
        <v>44379</v>
      </c>
      <c r="B802" s="20">
        <v>3</v>
      </c>
      <c r="C802" s="20">
        <v>87.27</v>
      </c>
      <c r="D802" s="20">
        <v>88.35</v>
      </c>
      <c r="E802" s="67">
        <v>1</v>
      </c>
      <c r="F802" s="67">
        <v>1</v>
      </c>
    </row>
    <row r="803" spans="1:6" x14ac:dyDescent="0.15">
      <c r="A803" s="65">
        <v>44379</v>
      </c>
      <c r="B803" s="20">
        <v>4</v>
      </c>
      <c r="C803" s="20">
        <v>86.15</v>
      </c>
      <c r="D803" s="20">
        <v>87.27</v>
      </c>
      <c r="E803" s="67">
        <v>1</v>
      </c>
      <c r="F803" s="67">
        <v>1</v>
      </c>
    </row>
    <row r="804" spans="1:6" x14ac:dyDescent="0.15">
      <c r="A804" s="65">
        <v>44379</v>
      </c>
      <c r="B804" s="20">
        <v>5</v>
      </c>
      <c r="C804" s="20">
        <v>85.04</v>
      </c>
      <c r="D804" s="20">
        <v>86.19</v>
      </c>
      <c r="E804" s="67">
        <v>1</v>
      </c>
      <c r="F804" s="67">
        <v>1</v>
      </c>
    </row>
    <row r="805" spans="1:6" x14ac:dyDescent="0.15">
      <c r="A805" s="65">
        <v>44379</v>
      </c>
      <c r="B805" s="20">
        <v>6</v>
      </c>
      <c r="C805" s="20">
        <v>83.92</v>
      </c>
      <c r="D805" s="20">
        <v>85.11</v>
      </c>
      <c r="E805" s="67">
        <v>1</v>
      </c>
      <c r="F805" s="67">
        <v>1</v>
      </c>
    </row>
    <row r="806" spans="1:6" x14ac:dyDescent="0.15">
      <c r="A806" s="65">
        <v>44379</v>
      </c>
      <c r="B806" s="20">
        <v>7</v>
      </c>
      <c r="C806" s="20">
        <v>82.8</v>
      </c>
      <c r="D806" s="20">
        <v>84.03</v>
      </c>
      <c r="E806" s="67">
        <v>1</v>
      </c>
      <c r="F806" s="67">
        <v>1</v>
      </c>
    </row>
    <row r="807" spans="1:6" x14ac:dyDescent="0.15">
      <c r="A807" s="65">
        <v>44379</v>
      </c>
      <c r="B807" s="20">
        <v>8</v>
      </c>
      <c r="C807" s="20">
        <v>81.680000000000007</v>
      </c>
      <c r="D807" s="20">
        <v>82.95</v>
      </c>
      <c r="E807" s="67">
        <v>1</v>
      </c>
      <c r="F807" s="67">
        <v>1</v>
      </c>
    </row>
    <row r="808" spans="1:6" x14ac:dyDescent="0.15">
      <c r="A808" s="65">
        <v>44379</v>
      </c>
      <c r="B808" s="20">
        <v>9</v>
      </c>
      <c r="C808" s="20">
        <v>80.56</v>
      </c>
      <c r="D808" s="20">
        <v>81.86</v>
      </c>
      <c r="E808" s="67">
        <v>1</v>
      </c>
      <c r="F808" s="67">
        <v>1</v>
      </c>
    </row>
    <row r="809" spans="1:6" x14ac:dyDescent="0.15">
      <c r="A809" s="65">
        <v>44379</v>
      </c>
      <c r="B809" s="20">
        <v>10</v>
      </c>
      <c r="C809" s="20">
        <v>79.430000000000007</v>
      </c>
      <c r="D809" s="20">
        <v>80.78</v>
      </c>
      <c r="E809" s="67">
        <v>1</v>
      </c>
      <c r="F809" s="67">
        <v>1</v>
      </c>
    </row>
    <row r="810" spans="1:6" x14ac:dyDescent="0.15">
      <c r="A810" s="65">
        <v>44379</v>
      </c>
      <c r="B810" s="20">
        <v>11</v>
      </c>
      <c r="C810" s="20">
        <v>78.31</v>
      </c>
      <c r="D810" s="20">
        <v>79.69</v>
      </c>
      <c r="E810" s="67">
        <v>1</v>
      </c>
      <c r="F810" s="67">
        <v>1</v>
      </c>
    </row>
    <row r="811" spans="1:6" x14ac:dyDescent="0.15">
      <c r="A811" s="65">
        <v>44379</v>
      </c>
      <c r="B811" s="20">
        <v>12</v>
      </c>
      <c r="C811" s="20">
        <v>77.180000000000007</v>
      </c>
      <c r="D811" s="20">
        <v>78.599999999999994</v>
      </c>
      <c r="E811" s="67">
        <v>1</v>
      </c>
      <c r="F811" s="67">
        <v>1</v>
      </c>
    </row>
    <row r="812" spans="1:6" x14ac:dyDescent="0.15">
      <c r="A812" s="65">
        <v>44379</v>
      </c>
      <c r="B812" s="20">
        <v>13</v>
      </c>
      <c r="C812" s="20">
        <v>76.05</v>
      </c>
      <c r="D812" s="20">
        <v>77.52</v>
      </c>
      <c r="E812" s="67">
        <v>1</v>
      </c>
      <c r="F812" s="67">
        <v>1</v>
      </c>
    </row>
    <row r="813" spans="1:6" x14ac:dyDescent="0.15">
      <c r="A813" s="65">
        <v>44379</v>
      </c>
      <c r="B813" s="20">
        <v>14</v>
      </c>
      <c r="C813" s="20">
        <v>74.930000000000007</v>
      </c>
      <c r="D813" s="20">
        <v>76.430000000000007</v>
      </c>
      <c r="E813" s="67">
        <v>1</v>
      </c>
      <c r="F813" s="67">
        <v>1</v>
      </c>
    </row>
    <row r="814" spans="1:6" x14ac:dyDescent="0.15">
      <c r="A814" s="65">
        <v>44379</v>
      </c>
      <c r="B814" s="20">
        <v>15</v>
      </c>
      <c r="C814" s="20">
        <v>73.8</v>
      </c>
      <c r="D814" s="20">
        <v>75.34</v>
      </c>
      <c r="E814" s="67">
        <v>1</v>
      </c>
      <c r="F814" s="67">
        <v>1</v>
      </c>
    </row>
    <row r="815" spans="1:6" x14ac:dyDescent="0.15">
      <c r="A815" s="65">
        <v>44379</v>
      </c>
      <c r="B815" s="20">
        <v>16</v>
      </c>
      <c r="C815" s="20">
        <v>72.67</v>
      </c>
      <c r="D815" s="20">
        <v>74.260000000000005</v>
      </c>
      <c r="E815" s="67">
        <v>1</v>
      </c>
      <c r="F815" s="67">
        <v>1</v>
      </c>
    </row>
    <row r="816" spans="1:6" x14ac:dyDescent="0.15">
      <c r="A816" s="65">
        <v>44379</v>
      </c>
      <c r="B816" s="20">
        <v>17</v>
      </c>
      <c r="C816" s="20">
        <v>71.540000000000006</v>
      </c>
      <c r="D816" s="20">
        <v>73.17</v>
      </c>
      <c r="E816" s="67">
        <v>1</v>
      </c>
      <c r="F816" s="67">
        <v>1</v>
      </c>
    </row>
    <row r="817" spans="1:6" x14ac:dyDescent="0.15">
      <c r="A817" s="65">
        <v>44379</v>
      </c>
      <c r="B817" s="20">
        <v>18</v>
      </c>
      <c r="C817" s="20">
        <v>70.42</v>
      </c>
      <c r="D817" s="20">
        <v>72.09</v>
      </c>
      <c r="E817" s="67">
        <v>1</v>
      </c>
      <c r="F817" s="67">
        <v>1</v>
      </c>
    </row>
    <row r="818" spans="1:6" x14ac:dyDescent="0.15">
      <c r="A818" s="65">
        <v>44379</v>
      </c>
      <c r="B818" s="20">
        <v>19</v>
      </c>
      <c r="C818" s="20">
        <v>69.3</v>
      </c>
      <c r="D818" s="20">
        <v>71</v>
      </c>
      <c r="E818" s="67">
        <v>1</v>
      </c>
      <c r="F818" s="67">
        <v>1</v>
      </c>
    </row>
    <row r="819" spans="1:6" x14ac:dyDescent="0.15">
      <c r="A819" s="65">
        <v>44379</v>
      </c>
      <c r="B819" s="20">
        <v>20</v>
      </c>
      <c r="C819" s="20">
        <v>68.180000000000007</v>
      </c>
      <c r="D819" s="20">
        <v>69.92</v>
      </c>
      <c r="E819" s="67">
        <v>1</v>
      </c>
      <c r="F819" s="67">
        <v>1</v>
      </c>
    </row>
    <row r="820" spans="1:6" x14ac:dyDescent="0.15">
      <c r="A820" s="65">
        <v>44379</v>
      </c>
      <c r="B820" s="20">
        <v>21</v>
      </c>
      <c r="C820" s="20">
        <v>67.069999999999993</v>
      </c>
      <c r="D820" s="20">
        <v>68.83</v>
      </c>
      <c r="E820" s="67">
        <v>1</v>
      </c>
      <c r="F820" s="67">
        <v>1</v>
      </c>
    </row>
    <row r="821" spans="1:6" x14ac:dyDescent="0.15">
      <c r="A821" s="65">
        <v>44379</v>
      </c>
      <c r="B821" s="20">
        <v>22</v>
      </c>
      <c r="C821" s="20">
        <v>65.95</v>
      </c>
      <c r="D821" s="20">
        <v>67.75</v>
      </c>
      <c r="E821" s="67">
        <v>1</v>
      </c>
      <c r="F821" s="67">
        <v>1</v>
      </c>
    </row>
    <row r="822" spans="1:6" x14ac:dyDescent="0.15">
      <c r="A822" s="65">
        <v>44379</v>
      </c>
      <c r="B822" s="20">
        <v>23</v>
      </c>
      <c r="C822" s="20">
        <v>64.84</v>
      </c>
      <c r="D822" s="20">
        <v>66.66</v>
      </c>
      <c r="E822" s="67">
        <v>1</v>
      </c>
      <c r="F822" s="67">
        <v>1</v>
      </c>
    </row>
    <row r="823" spans="1:6" x14ac:dyDescent="0.15">
      <c r="A823" s="65">
        <v>44379</v>
      </c>
      <c r="B823" s="20">
        <v>24</v>
      </c>
      <c r="C823" s="20">
        <v>63.72</v>
      </c>
      <c r="D823" s="20">
        <v>65.58</v>
      </c>
      <c r="E823" s="67">
        <v>1</v>
      </c>
      <c r="F823" s="67">
        <v>1</v>
      </c>
    </row>
    <row r="824" spans="1:6" x14ac:dyDescent="0.15">
      <c r="A824" s="65">
        <v>44379</v>
      </c>
      <c r="B824" s="20">
        <v>25</v>
      </c>
      <c r="C824" s="20">
        <v>62.61</v>
      </c>
      <c r="D824" s="20">
        <v>64.489999999999995</v>
      </c>
      <c r="E824" s="67">
        <v>1</v>
      </c>
      <c r="F824" s="67">
        <v>1</v>
      </c>
    </row>
    <row r="825" spans="1:6" x14ac:dyDescent="0.15">
      <c r="A825" s="65">
        <v>44379</v>
      </c>
      <c r="B825" s="20">
        <v>26</v>
      </c>
      <c r="C825" s="20">
        <v>61.49</v>
      </c>
      <c r="D825" s="20">
        <v>63.41</v>
      </c>
      <c r="E825" s="67">
        <v>1</v>
      </c>
      <c r="F825" s="67">
        <v>1</v>
      </c>
    </row>
    <row r="826" spans="1:6" x14ac:dyDescent="0.15">
      <c r="A826" s="65">
        <v>44379</v>
      </c>
      <c r="B826" s="20">
        <v>27</v>
      </c>
      <c r="C826" s="20">
        <v>60.38</v>
      </c>
      <c r="D826" s="20">
        <v>62.32</v>
      </c>
      <c r="E826" s="67">
        <v>1</v>
      </c>
      <c r="F826" s="67">
        <v>1</v>
      </c>
    </row>
    <row r="827" spans="1:6" x14ac:dyDescent="0.15">
      <c r="A827" s="65">
        <v>44379</v>
      </c>
      <c r="B827" s="20">
        <v>28</v>
      </c>
      <c r="C827" s="20">
        <v>59.26</v>
      </c>
      <c r="D827" s="20">
        <v>61.23</v>
      </c>
      <c r="E827" s="67">
        <v>1</v>
      </c>
      <c r="F827" s="67">
        <v>1</v>
      </c>
    </row>
    <row r="828" spans="1:6" x14ac:dyDescent="0.15">
      <c r="A828" s="65">
        <v>44379</v>
      </c>
      <c r="B828" s="20">
        <v>29</v>
      </c>
      <c r="C828" s="20">
        <v>58.14</v>
      </c>
      <c r="D828" s="20">
        <v>60.15</v>
      </c>
      <c r="E828" s="67">
        <v>1</v>
      </c>
      <c r="F828" s="67">
        <v>1</v>
      </c>
    </row>
    <row r="829" spans="1:6" x14ac:dyDescent="0.15">
      <c r="A829" s="65">
        <v>44379</v>
      </c>
      <c r="B829" s="20">
        <v>30</v>
      </c>
      <c r="C829" s="20">
        <v>57.03</v>
      </c>
      <c r="D829" s="20">
        <v>59.06</v>
      </c>
      <c r="E829" s="67">
        <v>1</v>
      </c>
      <c r="F829" s="67">
        <v>1</v>
      </c>
    </row>
    <row r="830" spans="1:6" x14ac:dyDescent="0.15">
      <c r="A830" s="65">
        <v>44379</v>
      </c>
      <c r="B830" s="20">
        <v>31</v>
      </c>
      <c r="C830" s="20">
        <v>55.91</v>
      </c>
      <c r="D830" s="20">
        <v>57.98</v>
      </c>
      <c r="E830" s="67">
        <v>1</v>
      </c>
      <c r="F830" s="67">
        <v>1</v>
      </c>
    </row>
    <row r="831" spans="1:6" x14ac:dyDescent="0.15">
      <c r="A831" s="65">
        <v>44379</v>
      </c>
      <c r="B831" s="20">
        <v>32</v>
      </c>
      <c r="C831" s="20">
        <v>54.79</v>
      </c>
      <c r="D831" s="20">
        <v>56.9</v>
      </c>
      <c r="E831" s="67">
        <v>1</v>
      </c>
      <c r="F831" s="67">
        <v>1</v>
      </c>
    </row>
    <row r="832" spans="1:6" x14ac:dyDescent="0.15">
      <c r="A832" s="65">
        <v>44379</v>
      </c>
      <c r="B832" s="20">
        <v>33</v>
      </c>
      <c r="C832" s="20">
        <v>53.68</v>
      </c>
      <c r="D832" s="20">
        <v>55.81</v>
      </c>
      <c r="E832" s="67">
        <v>1</v>
      </c>
      <c r="F832" s="67">
        <v>1</v>
      </c>
    </row>
    <row r="833" spans="1:6" x14ac:dyDescent="0.15">
      <c r="A833" s="65">
        <v>44379</v>
      </c>
      <c r="B833" s="20">
        <v>34</v>
      </c>
      <c r="C833" s="20">
        <v>52.56</v>
      </c>
      <c r="D833" s="20">
        <v>54.73</v>
      </c>
      <c r="E833" s="67">
        <v>1</v>
      </c>
      <c r="F833" s="67">
        <v>1</v>
      </c>
    </row>
    <row r="834" spans="1:6" x14ac:dyDescent="0.15">
      <c r="A834" s="65">
        <v>44379</v>
      </c>
      <c r="B834" s="20">
        <v>35</v>
      </c>
      <c r="C834" s="20">
        <v>51.44</v>
      </c>
      <c r="D834" s="20">
        <v>53.65</v>
      </c>
      <c r="E834" s="67">
        <v>1</v>
      </c>
      <c r="F834" s="67">
        <v>1</v>
      </c>
    </row>
    <row r="835" spans="1:6" x14ac:dyDescent="0.15">
      <c r="A835" s="65">
        <v>44379</v>
      </c>
      <c r="B835" s="20">
        <v>36</v>
      </c>
      <c r="C835" s="20">
        <v>50.33</v>
      </c>
      <c r="D835" s="20">
        <v>52.57</v>
      </c>
      <c r="E835" s="67">
        <v>1</v>
      </c>
      <c r="F835" s="67">
        <v>1</v>
      </c>
    </row>
    <row r="836" spans="1:6" x14ac:dyDescent="0.15">
      <c r="A836" s="65">
        <v>44379</v>
      </c>
      <c r="B836" s="20">
        <v>37</v>
      </c>
      <c r="C836" s="20">
        <v>49.21</v>
      </c>
      <c r="D836" s="20">
        <v>51.49</v>
      </c>
      <c r="E836" s="67">
        <v>1</v>
      </c>
      <c r="F836" s="67">
        <v>1</v>
      </c>
    </row>
    <row r="837" spans="1:6" x14ac:dyDescent="0.15">
      <c r="A837" s="65">
        <v>44379</v>
      </c>
      <c r="B837" s="20">
        <v>38</v>
      </c>
      <c r="C837" s="20">
        <v>48.1</v>
      </c>
      <c r="D837" s="20">
        <v>50.41</v>
      </c>
      <c r="E837" s="67">
        <v>1</v>
      </c>
      <c r="F837" s="67">
        <v>1</v>
      </c>
    </row>
    <row r="838" spans="1:6" x14ac:dyDescent="0.15">
      <c r="A838" s="65">
        <v>44379</v>
      </c>
      <c r="B838" s="20">
        <v>39</v>
      </c>
      <c r="C838" s="20">
        <v>46.99</v>
      </c>
      <c r="D838" s="20">
        <v>49.34</v>
      </c>
      <c r="E838" s="67">
        <v>1</v>
      </c>
      <c r="F838" s="67">
        <v>1</v>
      </c>
    </row>
    <row r="839" spans="1:6" x14ac:dyDescent="0.15">
      <c r="A839" s="65">
        <v>44379</v>
      </c>
      <c r="B839" s="20">
        <v>40</v>
      </c>
      <c r="C839" s="20">
        <v>45.88</v>
      </c>
      <c r="D839" s="20">
        <v>48.26</v>
      </c>
      <c r="E839" s="67">
        <v>1</v>
      </c>
      <c r="F839" s="67">
        <v>1</v>
      </c>
    </row>
    <row r="840" spans="1:6" x14ac:dyDescent="0.15">
      <c r="A840" s="65">
        <v>44379</v>
      </c>
      <c r="B840" s="20">
        <v>41</v>
      </c>
      <c r="C840" s="20">
        <v>44.77</v>
      </c>
      <c r="D840" s="20">
        <v>47.19</v>
      </c>
      <c r="E840" s="67">
        <v>1</v>
      </c>
      <c r="F840" s="67">
        <v>1</v>
      </c>
    </row>
    <row r="841" spans="1:6" x14ac:dyDescent="0.15">
      <c r="A841" s="65">
        <v>44379</v>
      </c>
      <c r="B841" s="20">
        <v>42</v>
      </c>
      <c r="C841" s="20">
        <v>43.66</v>
      </c>
      <c r="D841" s="20">
        <v>46.12</v>
      </c>
      <c r="E841" s="67">
        <v>1</v>
      </c>
      <c r="F841" s="67">
        <v>1</v>
      </c>
    </row>
    <row r="842" spans="1:6" x14ac:dyDescent="0.15">
      <c r="A842" s="65">
        <v>44379</v>
      </c>
      <c r="B842" s="20">
        <v>43</v>
      </c>
      <c r="C842" s="20">
        <v>42.56</v>
      </c>
      <c r="D842" s="20">
        <v>45.06</v>
      </c>
      <c r="E842" s="67">
        <v>1</v>
      </c>
      <c r="F842" s="67">
        <v>1</v>
      </c>
    </row>
    <row r="843" spans="1:6" x14ac:dyDescent="0.15">
      <c r="A843" s="65">
        <v>44379</v>
      </c>
      <c r="B843" s="20">
        <v>44</v>
      </c>
      <c r="C843" s="20">
        <v>41.47</v>
      </c>
      <c r="D843" s="20">
        <v>44</v>
      </c>
      <c r="E843" s="67">
        <v>1</v>
      </c>
      <c r="F843" s="67">
        <v>1</v>
      </c>
    </row>
    <row r="844" spans="1:6" x14ac:dyDescent="0.15">
      <c r="A844" s="65">
        <v>44379</v>
      </c>
      <c r="B844" s="20">
        <v>45</v>
      </c>
      <c r="C844" s="20">
        <v>40.369999999999997</v>
      </c>
      <c r="D844" s="20">
        <v>42.94</v>
      </c>
      <c r="E844" s="67">
        <v>1</v>
      </c>
      <c r="F844" s="67">
        <v>1</v>
      </c>
    </row>
    <row r="845" spans="1:6" x14ac:dyDescent="0.15">
      <c r="A845" s="65">
        <v>44379</v>
      </c>
      <c r="B845" s="20">
        <v>46</v>
      </c>
      <c r="C845" s="20">
        <v>39.28</v>
      </c>
      <c r="D845" s="20">
        <v>41.89</v>
      </c>
      <c r="E845" s="67">
        <v>1</v>
      </c>
      <c r="F845" s="67">
        <v>1</v>
      </c>
    </row>
    <row r="846" spans="1:6" x14ac:dyDescent="0.15">
      <c r="A846" s="65">
        <v>44379</v>
      </c>
      <c r="B846" s="20">
        <v>47</v>
      </c>
      <c r="C846" s="20">
        <v>38.200000000000003</v>
      </c>
      <c r="D846" s="20">
        <v>40.840000000000003</v>
      </c>
      <c r="E846" s="67">
        <v>1</v>
      </c>
      <c r="F846" s="67">
        <v>1</v>
      </c>
    </row>
    <row r="847" spans="1:6" x14ac:dyDescent="0.15">
      <c r="A847" s="65">
        <v>44379</v>
      </c>
      <c r="B847" s="20">
        <v>48</v>
      </c>
      <c r="C847" s="20">
        <v>37.119999999999997</v>
      </c>
      <c r="D847" s="20">
        <v>39.79</v>
      </c>
      <c r="E847" s="67">
        <v>1</v>
      </c>
      <c r="F847" s="67">
        <v>1</v>
      </c>
    </row>
    <row r="848" spans="1:6" x14ac:dyDescent="0.15">
      <c r="A848" s="65">
        <v>44379</v>
      </c>
      <c r="B848" s="20">
        <v>49</v>
      </c>
      <c r="C848" s="20">
        <v>36.049999999999997</v>
      </c>
      <c r="D848" s="20">
        <v>38.76</v>
      </c>
      <c r="E848" s="67">
        <v>1</v>
      </c>
      <c r="F848" s="67">
        <v>1</v>
      </c>
    </row>
    <row r="849" spans="1:6" x14ac:dyDescent="0.15">
      <c r="A849" s="65">
        <v>44379</v>
      </c>
      <c r="B849" s="20">
        <v>50</v>
      </c>
      <c r="C849" s="20">
        <v>34.979999999999997</v>
      </c>
      <c r="D849" s="20">
        <v>37.72</v>
      </c>
      <c r="E849" s="67">
        <v>1</v>
      </c>
      <c r="F849" s="67">
        <v>1</v>
      </c>
    </row>
    <row r="850" spans="1:6" x14ac:dyDescent="0.15">
      <c r="A850" s="65">
        <v>44379</v>
      </c>
      <c r="B850" s="20">
        <v>51</v>
      </c>
      <c r="C850" s="20">
        <v>33.92</v>
      </c>
      <c r="D850" s="20">
        <v>36.700000000000003</v>
      </c>
      <c r="E850" s="67">
        <v>1</v>
      </c>
      <c r="F850" s="67">
        <v>1</v>
      </c>
    </row>
    <row r="851" spans="1:6" x14ac:dyDescent="0.15">
      <c r="A851" s="65">
        <v>44379</v>
      </c>
      <c r="B851" s="20">
        <v>52</v>
      </c>
      <c r="C851" s="20">
        <v>32.869999999999997</v>
      </c>
      <c r="D851" s="20">
        <v>35.67</v>
      </c>
      <c r="E851" s="67">
        <v>1</v>
      </c>
      <c r="F851" s="67">
        <v>1</v>
      </c>
    </row>
    <row r="852" spans="1:6" x14ac:dyDescent="0.15">
      <c r="A852" s="65">
        <v>44379</v>
      </c>
      <c r="B852" s="20">
        <v>53</v>
      </c>
      <c r="C852" s="20">
        <v>31.83</v>
      </c>
      <c r="D852" s="20">
        <v>34.659999999999997</v>
      </c>
      <c r="E852" s="67">
        <v>1</v>
      </c>
      <c r="F852" s="67">
        <v>1</v>
      </c>
    </row>
    <row r="853" spans="1:6" x14ac:dyDescent="0.15">
      <c r="A853" s="65">
        <v>44379</v>
      </c>
      <c r="B853" s="20">
        <v>54</v>
      </c>
      <c r="C853" s="20">
        <v>30.8</v>
      </c>
      <c r="D853" s="20">
        <v>33.65</v>
      </c>
      <c r="E853" s="67">
        <v>1</v>
      </c>
      <c r="F853" s="67">
        <v>1</v>
      </c>
    </row>
    <row r="854" spans="1:6" x14ac:dyDescent="0.15">
      <c r="A854" s="65">
        <v>44379</v>
      </c>
      <c r="B854" s="20">
        <v>55</v>
      </c>
      <c r="C854" s="20">
        <v>29.78</v>
      </c>
      <c r="D854" s="20">
        <v>32.65</v>
      </c>
      <c r="E854" s="67">
        <v>1</v>
      </c>
      <c r="F854" s="67">
        <v>1</v>
      </c>
    </row>
    <row r="855" spans="1:6" x14ac:dyDescent="0.15">
      <c r="A855" s="65">
        <v>44379</v>
      </c>
      <c r="B855" s="20">
        <v>56</v>
      </c>
      <c r="C855" s="20">
        <v>28.78</v>
      </c>
      <c r="D855" s="20">
        <v>31.65</v>
      </c>
      <c r="E855" s="67">
        <v>1</v>
      </c>
      <c r="F855" s="67">
        <v>1</v>
      </c>
    </row>
    <row r="856" spans="1:6" x14ac:dyDescent="0.15">
      <c r="A856" s="65">
        <v>44379</v>
      </c>
      <c r="B856" s="20">
        <v>57</v>
      </c>
      <c r="C856" s="20">
        <v>27.78</v>
      </c>
      <c r="D856" s="20">
        <v>30.66</v>
      </c>
      <c r="E856" s="67">
        <v>1</v>
      </c>
      <c r="F856" s="67">
        <v>1</v>
      </c>
    </row>
    <row r="857" spans="1:6" x14ac:dyDescent="0.15">
      <c r="A857" s="65">
        <v>44379</v>
      </c>
      <c r="B857" s="20">
        <v>58</v>
      </c>
      <c r="C857" s="20">
        <v>26.81</v>
      </c>
      <c r="D857" s="20">
        <v>29.68</v>
      </c>
      <c r="E857" s="67">
        <v>1</v>
      </c>
      <c r="F857" s="67">
        <v>1</v>
      </c>
    </row>
    <row r="858" spans="1:6" x14ac:dyDescent="0.15">
      <c r="A858" s="65">
        <v>44379</v>
      </c>
      <c r="B858" s="20">
        <v>59</v>
      </c>
      <c r="C858" s="20">
        <v>25.84</v>
      </c>
      <c r="D858" s="20">
        <v>28.71</v>
      </c>
      <c r="E858" s="67">
        <v>1</v>
      </c>
      <c r="F858" s="67">
        <v>1</v>
      </c>
    </row>
    <row r="859" spans="1:6" x14ac:dyDescent="0.15">
      <c r="A859" s="65">
        <v>44379</v>
      </c>
      <c r="B859" s="20">
        <v>60</v>
      </c>
      <c r="C859" s="20">
        <v>24.89</v>
      </c>
      <c r="D859" s="20">
        <v>27.75</v>
      </c>
      <c r="E859" s="67">
        <v>1</v>
      </c>
      <c r="F859" s="67">
        <v>1</v>
      </c>
    </row>
    <row r="860" spans="1:6" x14ac:dyDescent="0.15">
      <c r="A860" s="65">
        <v>44379</v>
      </c>
      <c r="B860" s="20">
        <v>61</v>
      </c>
      <c r="C860" s="20">
        <v>23.94</v>
      </c>
      <c r="D860" s="20">
        <v>26.79</v>
      </c>
      <c r="E860" s="67">
        <v>1</v>
      </c>
      <c r="F860" s="67">
        <v>1</v>
      </c>
    </row>
    <row r="861" spans="1:6" x14ac:dyDescent="0.15">
      <c r="A861" s="65">
        <v>44379</v>
      </c>
      <c r="B861" s="20">
        <v>62</v>
      </c>
      <c r="C861" s="20">
        <v>23.02</v>
      </c>
      <c r="D861" s="20">
        <v>25.84</v>
      </c>
      <c r="E861" s="67">
        <v>1</v>
      </c>
      <c r="F861" s="67">
        <v>1</v>
      </c>
    </row>
    <row r="862" spans="1:6" x14ac:dyDescent="0.15">
      <c r="A862" s="65">
        <v>44379</v>
      </c>
      <c r="B862" s="20">
        <v>63</v>
      </c>
      <c r="C862" s="20">
        <v>22.1</v>
      </c>
      <c r="D862" s="20">
        <v>24.9</v>
      </c>
      <c r="E862" s="67">
        <v>1</v>
      </c>
      <c r="F862" s="67">
        <v>1</v>
      </c>
    </row>
    <row r="863" spans="1:6" x14ac:dyDescent="0.15">
      <c r="A863" s="65">
        <v>44379</v>
      </c>
      <c r="B863" s="20">
        <v>64</v>
      </c>
      <c r="C863" s="20">
        <v>21.19</v>
      </c>
      <c r="D863" s="20">
        <v>23.96</v>
      </c>
      <c r="E863" s="67">
        <v>1</v>
      </c>
      <c r="F863" s="67">
        <v>1</v>
      </c>
    </row>
    <row r="864" spans="1:6" x14ac:dyDescent="0.15">
      <c r="A864" s="65">
        <v>44379</v>
      </c>
      <c r="B864" s="20">
        <v>65</v>
      </c>
      <c r="C864" s="20">
        <v>20.3</v>
      </c>
      <c r="D864" s="20">
        <v>23.03</v>
      </c>
      <c r="E864" s="67">
        <v>1</v>
      </c>
      <c r="F864" s="67">
        <v>1</v>
      </c>
    </row>
    <row r="865" spans="1:6" x14ac:dyDescent="0.15">
      <c r="A865" s="65">
        <v>44379</v>
      </c>
      <c r="B865" s="20">
        <v>66</v>
      </c>
      <c r="C865" s="20">
        <v>19.41</v>
      </c>
      <c r="D865" s="20">
        <v>22.11</v>
      </c>
      <c r="E865" s="67">
        <v>1</v>
      </c>
      <c r="F865" s="67">
        <v>1</v>
      </c>
    </row>
    <row r="866" spans="1:6" x14ac:dyDescent="0.15">
      <c r="A866" s="65">
        <v>44379</v>
      </c>
      <c r="B866" s="20">
        <v>67</v>
      </c>
      <c r="C866" s="20">
        <v>18.54</v>
      </c>
      <c r="D866" s="20">
        <v>21.19</v>
      </c>
      <c r="E866" s="67">
        <v>1</v>
      </c>
      <c r="F866" s="67">
        <v>1</v>
      </c>
    </row>
    <row r="867" spans="1:6" x14ac:dyDescent="0.15">
      <c r="A867" s="65">
        <v>44379</v>
      </c>
      <c r="B867" s="20">
        <v>68</v>
      </c>
      <c r="C867" s="20">
        <v>17.690000000000001</v>
      </c>
      <c r="D867" s="20">
        <v>20.27</v>
      </c>
      <c r="E867" s="67">
        <v>1</v>
      </c>
      <c r="F867" s="67">
        <v>1</v>
      </c>
    </row>
    <row r="868" spans="1:6" x14ac:dyDescent="0.15">
      <c r="A868" s="65">
        <v>44379</v>
      </c>
      <c r="B868" s="20">
        <v>69</v>
      </c>
      <c r="C868" s="20">
        <v>16.84</v>
      </c>
      <c r="D868" s="20">
        <v>19.36</v>
      </c>
      <c r="E868" s="67">
        <v>1</v>
      </c>
      <c r="F868" s="67">
        <v>1</v>
      </c>
    </row>
    <row r="869" spans="1:6" x14ac:dyDescent="0.15">
      <c r="A869" s="65">
        <v>44379</v>
      </c>
      <c r="B869" s="20">
        <v>70</v>
      </c>
      <c r="C869" s="20">
        <v>16.010000000000002</v>
      </c>
      <c r="D869" s="20">
        <v>18.46</v>
      </c>
      <c r="E869" s="67">
        <v>1</v>
      </c>
      <c r="F869" s="67">
        <v>1</v>
      </c>
    </row>
    <row r="870" spans="1:6" x14ac:dyDescent="0.15">
      <c r="A870" s="65">
        <v>44379</v>
      </c>
      <c r="B870" s="20">
        <v>71</v>
      </c>
      <c r="C870" s="20">
        <v>15.19</v>
      </c>
      <c r="D870" s="20">
        <v>17.579999999999998</v>
      </c>
      <c r="E870" s="67">
        <v>1</v>
      </c>
      <c r="F870" s="67">
        <v>1</v>
      </c>
    </row>
    <row r="871" spans="1:6" x14ac:dyDescent="0.15">
      <c r="A871" s="65">
        <v>44379</v>
      </c>
      <c r="B871" s="20">
        <v>72</v>
      </c>
      <c r="C871" s="20">
        <v>14.39</v>
      </c>
      <c r="D871" s="20">
        <v>16.7</v>
      </c>
      <c r="E871" s="67">
        <v>1</v>
      </c>
      <c r="F871" s="67">
        <v>1</v>
      </c>
    </row>
    <row r="872" spans="1:6" x14ac:dyDescent="0.15">
      <c r="A872" s="65">
        <v>44379</v>
      </c>
      <c r="B872" s="20">
        <v>73</v>
      </c>
      <c r="C872" s="20">
        <v>13.6</v>
      </c>
      <c r="D872" s="20">
        <v>15.83</v>
      </c>
      <c r="E872" s="67">
        <v>1</v>
      </c>
      <c r="F872" s="67">
        <v>1</v>
      </c>
    </row>
    <row r="873" spans="1:6" x14ac:dyDescent="0.15">
      <c r="A873" s="65">
        <v>44379</v>
      </c>
      <c r="B873" s="20">
        <v>74</v>
      </c>
      <c r="C873" s="20">
        <v>12.83</v>
      </c>
      <c r="D873" s="20">
        <v>14.97</v>
      </c>
      <c r="E873" s="67">
        <v>1</v>
      </c>
      <c r="F873" s="67">
        <v>1</v>
      </c>
    </row>
    <row r="874" spans="1:6" x14ac:dyDescent="0.15">
      <c r="A874" s="65">
        <v>44379</v>
      </c>
      <c r="B874" s="20">
        <v>75</v>
      </c>
      <c r="C874" s="20">
        <v>12.07</v>
      </c>
      <c r="D874" s="20">
        <v>14.13</v>
      </c>
      <c r="E874" s="67">
        <v>1</v>
      </c>
      <c r="F874" s="67">
        <v>1</v>
      </c>
    </row>
    <row r="875" spans="1:6" x14ac:dyDescent="0.15">
      <c r="A875" s="65">
        <v>44379</v>
      </c>
      <c r="B875" s="20">
        <v>76</v>
      </c>
      <c r="C875" s="20">
        <v>11.34</v>
      </c>
      <c r="D875" s="20">
        <v>13.3</v>
      </c>
      <c r="E875" s="67">
        <v>1</v>
      </c>
      <c r="F875" s="67">
        <v>1</v>
      </c>
    </row>
    <row r="876" spans="1:6" x14ac:dyDescent="0.15">
      <c r="A876" s="65">
        <v>44379</v>
      </c>
      <c r="B876" s="20">
        <v>77</v>
      </c>
      <c r="C876" s="20">
        <v>10.62</v>
      </c>
      <c r="D876" s="20">
        <v>12.48</v>
      </c>
      <c r="E876" s="67">
        <v>1</v>
      </c>
      <c r="F876" s="67">
        <v>1</v>
      </c>
    </row>
    <row r="877" spans="1:6" x14ac:dyDescent="0.15">
      <c r="A877" s="65">
        <v>44379</v>
      </c>
      <c r="B877" s="20">
        <v>78</v>
      </c>
      <c r="C877" s="20">
        <v>9.93</v>
      </c>
      <c r="D877" s="20">
        <v>11.69</v>
      </c>
      <c r="E877" s="67">
        <v>1</v>
      </c>
      <c r="F877" s="67">
        <v>1</v>
      </c>
    </row>
    <row r="878" spans="1:6" x14ac:dyDescent="0.15">
      <c r="A878" s="65">
        <v>44379</v>
      </c>
      <c r="B878" s="20">
        <v>79</v>
      </c>
      <c r="C878" s="20">
        <v>9.26</v>
      </c>
      <c r="D878" s="20">
        <v>10.91</v>
      </c>
      <c r="E878" s="67">
        <v>1</v>
      </c>
      <c r="F878" s="67">
        <v>1</v>
      </c>
    </row>
    <row r="879" spans="1:6" x14ac:dyDescent="0.15">
      <c r="A879" s="65">
        <v>44379</v>
      </c>
      <c r="B879" s="20">
        <v>80</v>
      </c>
      <c r="C879" s="20">
        <v>8.6199999999999992</v>
      </c>
      <c r="D879" s="20">
        <v>10.17</v>
      </c>
      <c r="E879" s="67">
        <v>1</v>
      </c>
      <c r="F879" s="67">
        <v>1</v>
      </c>
    </row>
    <row r="880" spans="1:6" x14ac:dyDescent="0.15">
      <c r="A880" s="65">
        <v>44379</v>
      </c>
      <c r="B880" s="20">
        <v>81</v>
      </c>
      <c r="C880" s="20">
        <v>8</v>
      </c>
      <c r="D880" s="20">
        <v>9.44</v>
      </c>
      <c r="E880" s="67">
        <v>1</v>
      </c>
      <c r="F880" s="67">
        <v>1</v>
      </c>
    </row>
    <row r="881" spans="1:6" x14ac:dyDescent="0.15">
      <c r="A881" s="65">
        <v>44379</v>
      </c>
      <c r="B881" s="20">
        <v>82</v>
      </c>
      <c r="C881" s="20">
        <v>7.41</v>
      </c>
      <c r="D881" s="20">
        <v>8.75</v>
      </c>
      <c r="E881" s="67">
        <v>1</v>
      </c>
      <c r="F881" s="67">
        <v>1</v>
      </c>
    </row>
    <row r="882" spans="1:6" x14ac:dyDescent="0.15">
      <c r="A882" s="65">
        <v>44379</v>
      </c>
      <c r="B882" s="20">
        <v>83</v>
      </c>
      <c r="C882" s="20">
        <v>6.84</v>
      </c>
      <c r="D882" s="20">
        <v>8.09</v>
      </c>
      <c r="E882" s="67">
        <v>1</v>
      </c>
      <c r="F882" s="67">
        <v>1</v>
      </c>
    </row>
    <row r="883" spans="1:6" x14ac:dyDescent="0.15">
      <c r="A883" s="65">
        <v>44379</v>
      </c>
      <c r="B883" s="20">
        <v>84</v>
      </c>
      <c r="C883" s="20">
        <v>6.31</v>
      </c>
      <c r="D883" s="20">
        <v>7.46</v>
      </c>
      <c r="E883" s="67">
        <v>1</v>
      </c>
      <c r="F883" s="67">
        <v>1</v>
      </c>
    </row>
    <row r="884" spans="1:6" x14ac:dyDescent="0.15">
      <c r="A884" s="65">
        <v>44379</v>
      </c>
      <c r="B884" s="20">
        <v>85</v>
      </c>
      <c r="C884" s="20">
        <v>5.82</v>
      </c>
      <c r="D884" s="20">
        <v>6.87</v>
      </c>
      <c r="E884" s="67">
        <v>1</v>
      </c>
      <c r="F884" s="67">
        <v>1</v>
      </c>
    </row>
    <row r="885" spans="1:6" x14ac:dyDescent="0.15">
      <c r="A885" s="65">
        <v>44379</v>
      </c>
      <c r="B885" s="20">
        <v>86</v>
      </c>
      <c r="C885" s="20">
        <v>5.36</v>
      </c>
      <c r="D885" s="20">
        <v>6.31</v>
      </c>
      <c r="E885" s="67">
        <v>1</v>
      </c>
      <c r="F885" s="67">
        <v>1</v>
      </c>
    </row>
    <row r="886" spans="1:6" x14ac:dyDescent="0.15">
      <c r="A886" s="65">
        <v>44379</v>
      </c>
      <c r="B886" s="20">
        <v>87</v>
      </c>
      <c r="C886" s="20">
        <v>4.93</v>
      </c>
      <c r="D886" s="20">
        <v>5.8</v>
      </c>
      <c r="E886" s="67">
        <v>1</v>
      </c>
      <c r="F886" s="67">
        <v>1</v>
      </c>
    </row>
    <row r="887" spans="1:6" x14ac:dyDescent="0.15">
      <c r="A887" s="65">
        <v>44379</v>
      </c>
      <c r="B887" s="20">
        <v>88</v>
      </c>
      <c r="C887" s="20">
        <v>4.54</v>
      </c>
      <c r="D887" s="20">
        <v>5.32</v>
      </c>
      <c r="E887" s="67">
        <v>1</v>
      </c>
      <c r="F887" s="67">
        <v>1</v>
      </c>
    </row>
    <row r="888" spans="1:6" x14ac:dyDescent="0.15">
      <c r="A888" s="65">
        <v>44379</v>
      </c>
      <c r="B888" s="20">
        <v>89</v>
      </c>
      <c r="C888" s="20">
        <v>4.18</v>
      </c>
      <c r="D888" s="20">
        <v>4.88</v>
      </c>
      <c r="E888" s="67">
        <v>1</v>
      </c>
      <c r="F888" s="67">
        <v>1</v>
      </c>
    </row>
    <row r="889" spans="1:6" x14ac:dyDescent="0.15">
      <c r="A889" s="65">
        <v>44379</v>
      </c>
      <c r="B889" s="20">
        <v>90</v>
      </c>
      <c r="C889" s="20">
        <v>3.84</v>
      </c>
      <c r="D889" s="20">
        <v>4.47</v>
      </c>
      <c r="E889" s="67">
        <v>1</v>
      </c>
      <c r="F889" s="67">
        <v>1</v>
      </c>
    </row>
    <row r="890" spans="1:6" x14ac:dyDescent="0.15">
      <c r="A890" s="65">
        <v>44379</v>
      </c>
      <c r="B890" s="20">
        <v>91</v>
      </c>
      <c r="C890" s="20">
        <v>3.53</v>
      </c>
      <c r="D890" s="20">
        <v>4.0999999999999996</v>
      </c>
      <c r="E890" s="67">
        <v>1</v>
      </c>
      <c r="F890" s="67">
        <v>1</v>
      </c>
    </row>
    <row r="891" spans="1:6" x14ac:dyDescent="0.15">
      <c r="A891" s="65">
        <v>44379</v>
      </c>
      <c r="B891" s="20">
        <v>92</v>
      </c>
      <c r="C891" s="20">
        <v>3.25</v>
      </c>
      <c r="D891" s="20">
        <v>3.76</v>
      </c>
      <c r="E891" s="67">
        <v>1</v>
      </c>
      <c r="F891" s="67">
        <v>1</v>
      </c>
    </row>
    <row r="892" spans="1:6" x14ac:dyDescent="0.15">
      <c r="A892" s="65">
        <v>44379</v>
      </c>
      <c r="B892" s="20">
        <v>93</v>
      </c>
      <c r="C892" s="20">
        <v>3</v>
      </c>
      <c r="D892" s="20">
        <v>3.44</v>
      </c>
      <c r="E892" s="67">
        <v>1</v>
      </c>
      <c r="F892" s="67">
        <v>1</v>
      </c>
    </row>
    <row r="893" spans="1:6" x14ac:dyDescent="0.15">
      <c r="A893" s="65">
        <v>44379</v>
      </c>
      <c r="B893" s="20">
        <v>94</v>
      </c>
      <c r="C893" s="20">
        <v>2.78</v>
      </c>
      <c r="D893" s="20">
        <v>3.16</v>
      </c>
      <c r="E893" s="67">
        <v>1</v>
      </c>
      <c r="F893" s="67">
        <v>1</v>
      </c>
    </row>
    <row r="894" spans="1:6" x14ac:dyDescent="0.15">
      <c r="A894" s="65">
        <v>44379</v>
      </c>
      <c r="B894" s="20">
        <v>95</v>
      </c>
      <c r="C894" s="20">
        <v>2.57</v>
      </c>
      <c r="D894" s="20">
        <v>2.9</v>
      </c>
      <c r="E894" s="67">
        <v>1</v>
      </c>
      <c r="F894" s="67">
        <v>1</v>
      </c>
    </row>
    <row r="895" spans="1:6" x14ac:dyDescent="0.15">
      <c r="A895" s="65">
        <v>44379</v>
      </c>
      <c r="B895" s="20">
        <v>96</v>
      </c>
      <c r="C895" s="20">
        <v>2.37</v>
      </c>
      <c r="D895" s="20">
        <v>2.66</v>
      </c>
      <c r="E895" s="67">
        <v>1</v>
      </c>
      <c r="F895" s="67">
        <v>1</v>
      </c>
    </row>
    <row r="896" spans="1:6" x14ac:dyDescent="0.15">
      <c r="A896" s="65">
        <v>44379</v>
      </c>
      <c r="B896" s="20">
        <v>97</v>
      </c>
      <c r="C896" s="20">
        <v>2.19</v>
      </c>
      <c r="D896" s="20">
        <v>2.44</v>
      </c>
      <c r="E896" s="67">
        <v>1</v>
      </c>
      <c r="F896" s="67">
        <v>1</v>
      </c>
    </row>
    <row r="897" spans="1:6" x14ac:dyDescent="0.15">
      <c r="A897" s="65">
        <v>44379</v>
      </c>
      <c r="B897" s="20">
        <v>98</v>
      </c>
      <c r="C897" s="20">
        <v>2.0299999999999998</v>
      </c>
      <c r="D897" s="20">
        <v>2.2400000000000002</v>
      </c>
      <c r="E897" s="67">
        <v>1</v>
      </c>
      <c r="F897" s="67">
        <v>1</v>
      </c>
    </row>
    <row r="898" spans="1:6" x14ac:dyDescent="0.15">
      <c r="A898" s="65">
        <v>44379</v>
      </c>
      <c r="B898" s="20">
        <v>99</v>
      </c>
      <c r="C898" s="20">
        <v>1.88</v>
      </c>
      <c r="D898" s="20">
        <v>2.06</v>
      </c>
      <c r="E898" s="67">
        <v>1</v>
      </c>
      <c r="F898" s="67">
        <v>1</v>
      </c>
    </row>
    <row r="899" spans="1:6" x14ac:dyDescent="0.15">
      <c r="A899" s="65">
        <v>44379</v>
      </c>
      <c r="B899" s="20">
        <v>100</v>
      </c>
      <c r="C899" s="20">
        <v>1.74</v>
      </c>
      <c r="D899" s="20">
        <v>1.89</v>
      </c>
      <c r="E899" s="67">
        <v>1</v>
      </c>
      <c r="F899" s="67">
        <v>1</v>
      </c>
    </row>
    <row r="900" spans="1:6" x14ac:dyDescent="0.15">
      <c r="A900" s="65">
        <v>44379</v>
      </c>
      <c r="B900" s="20">
        <v>101</v>
      </c>
      <c r="C900" s="20">
        <v>1.61</v>
      </c>
      <c r="D900" s="20">
        <v>1.74</v>
      </c>
      <c r="E900" s="67">
        <v>1</v>
      </c>
      <c r="F900" s="67">
        <v>1</v>
      </c>
    </row>
    <row r="901" spans="1:6" x14ac:dyDescent="0.15">
      <c r="A901" s="65">
        <v>44379</v>
      </c>
      <c r="B901" s="20">
        <v>102</v>
      </c>
      <c r="C901" s="20">
        <v>1.49</v>
      </c>
      <c r="D901" s="20">
        <v>1.6</v>
      </c>
      <c r="E901" s="67">
        <v>1</v>
      </c>
      <c r="F901" s="67">
        <v>1</v>
      </c>
    </row>
    <row r="902" spans="1:6" x14ac:dyDescent="0.15">
      <c r="A902" s="65">
        <v>44379</v>
      </c>
      <c r="B902" s="20">
        <v>103</v>
      </c>
      <c r="C902" s="20">
        <v>1.39</v>
      </c>
      <c r="D902" s="20">
        <v>1.47</v>
      </c>
      <c r="E902" s="67">
        <v>1</v>
      </c>
      <c r="F902" s="67">
        <v>1</v>
      </c>
    </row>
    <row r="903" spans="1:6" x14ac:dyDescent="0.15">
      <c r="A903" s="65">
        <v>44379</v>
      </c>
      <c r="B903" s="20">
        <v>104</v>
      </c>
      <c r="C903" s="20">
        <v>1.29</v>
      </c>
      <c r="D903" s="20">
        <v>1.36</v>
      </c>
      <c r="E903" s="67">
        <v>1</v>
      </c>
      <c r="F903" s="67">
        <v>1</v>
      </c>
    </row>
    <row r="904" spans="1:6" x14ac:dyDescent="0.15">
      <c r="A904" s="65">
        <v>44379</v>
      </c>
      <c r="B904" s="20">
        <v>105</v>
      </c>
      <c r="C904" s="20">
        <v>1.2</v>
      </c>
      <c r="D904" s="20">
        <v>1.25</v>
      </c>
      <c r="E904" s="67">
        <v>1</v>
      </c>
      <c r="F904" s="67">
        <v>1</v>
      </c>
    </row>
    <row r="905" spans="1:6" x14ac:dyDescent="0.15">
      <c r="A905" s="65">
        <v>44379</v>
      </c>
      <c r="B905" s="20">
        <v>106</v>
      </c>
      <c r="C905" s="20">
        <v>1.1100000000000001</v>
      </c>
      <c r="D905" s="20">
        <v>1.1599999999999999</v>
      </c>
      <c r="E905" s="67">
        <v>1</v>
      </c>
      <c r="F905" s="67">
        <v>1</v>
      </c>
    </row>
    <row r="906" spans="1:6" x14ac:dyDescent="0.15">
      <c r="A906" s="65">
        <v>44379</v>
      </c>
      <c r="B906" s="20">
        <v>107</v>
      </c>
      <c r="C906" s="20">
        <v>1.04</v>
      </c>
      <c r="D906" s="20">
        <v>1.07</v>
      </c>
      <c r="E906" s="67">
        <v>1</v>
      </c>
      <c r="F906" s="67">
        <v>1</v>
      </c>
    </row>
    <row r="907" spans="1:6" x14ac:dyDescent="0.15">
      <c r="A907" s="65">
        <v>44379</v>
      </c>
      <c r="B907" s="20">
        <v>108</v>
      </c>
      <c r="C907" s="20">
        <v>0.97</v>
      </c>
      <c r="D907" s="20">
        <v>0.99</v>
      </c>
      <c r="E907" s="67">
        <v>1</v>
      </c>
      <c r="F907" s="67">
        <v>1</v>
      </c>
    </row>
    <row r="908" spans="1:6" x14ac:dyDescent="0.15">
      <c r="A908" s="65">
        <v>44379</v>
      </c>
      <c r="B908" s="20">
        <v>109</v>
      </c>
      <c r="C908" s="20">
        <v>0.9</v>
      </c>
      <c r="D908" s="20">
        <v>0.92</v>
      </c>
      <c r="E908" s="67">
        <v>1</v>
      </c>
      <c r="F908" s="67">
        <v>1</v>
      </c>
    </row>
    <row r="909" spans="1:6" x14ac:dyDescent="0.15">
      <c r="A909" s="65">
        <v>44379</v>
      </c>
      <c r="B909" s="20">
        <v>110</v>
      </c>
      <c r="C909" s="20">
        <v>0.85</v>
      </c>
      <c r="D909" s="20">
        <v>0.85</v>
      </c>
      <c r="E909" s="67">
        <v>1</v>
      </c>
      <c r="F909" s="67">
        <v>1</v>
      </c>
    </row>
    <row r="910" spans="1:6" x14ac:dyDescent="0.15">
      <c r="A910" s="65">
        <v>44379</v>
      </c>
      <c r="B910" s="20">
        <v>111</v>
      </c>
      <c r="C910" s="20">
        <v>0.79</v>
      </c>
      <c r="D910" s="20">
        <v>0.8</v>
      </c>
      <c r="E910" s="67">
        <v>1</v>
      </c>
      <c r="F910" s="67">
        <v>1</v>
      </c>
    </row>
    <row r="911" spans="1:6" x14ac:dyDescent="0.15">
      <c r="A911" s="65">
        <v>44379</v>
      </c>
      <c r="B911" s="20">
        <v>112</v>
      </c>
      <c r="C911" s="20">
        <v>0.74</v>
      </c>
      <c r="D911" s="20">
        <v>0.74</v>
      </c>
      <c r="E911" s="67">
        <v>1</v>
      </c>
      <c r="F911" s="67">
        <v>1</v>
      </c>
    </row>
    <row r="912" spans="1:6" x14ac:dyDescent="0.15">
      <c r="A912" s="65">
        <v>44379</v>
      </c>
      <c r="B912" s="20">
        <v>113</v>
      </c>
      <c r="C912" s="20">
        <v>0.7</v>
      </c>
      <c r="D912" s="20">
        <v>0.7</v>
      </c>
      <c r="E912" s="67">
        <v>1</v>
      </c>
      <c r="F912" s="67">
        <v>1</v>
      </c>
    </row>
    <row r="913" spans="1:6" x14ac:dyDescent="0.15">
      <c r="A913" s="65">
        <v>44379</v>
      </c>
      <c r="B913" s="20">
        <v>114</v>
      </c>
      <c r="C913" s="20">
        <v>0.66</v>
      </c>
      <c r="D913" s="20">
        <v>0.65</v>
      </c>
      <c r="E913" s="67">
        <v>1</v>
      </c>
      <c r="F913" s="67">
        <v>1</v>
      </c>
    </row>
    <row r="914" spans="1:6" x14ac:dyDescent="0.15">
      <c r="A914" s="65">
        <v>44379</v>
      </c>
      <c r="B914" s="20">
        <v>115</v>
      </c>
      <c r="C914" s="20">
        <v>0.62</v>
      </c>
      <c r="D914" s="20">
        <v>0.62</v>
      </c>
      <c r="E914" s="67">
        <v>1</v>
      </c>
      <c r="F914" s="67">
        <v>1</v>
      </c>
    </row>
    <row r="915" spans="1:6" x14ac:dyDescent="0.15">
      <c r="A915" s="65">
        <v>44379</v>
      </c>
      <c r="B915" s="20">
        <v>116</v>
      </c>
      <c r="C915" s="20">
        <v>0.59</v>
      </c>
      <c r="D915" s="20">
        <v>0.59</v>
      </c>
      <c r="E915" s="67">
        <v>1</v>
      </c>
      <c r="F915" s="67">
        <v>1</v>
      </c>
    </row>
    <row r="916" spans="1:6" x14ac:dyDescent="0.15">
      <c r="A916" s="65">
        <v>44379</v>
      </c>
      <c r="B916" s="20">
        <v>117</v>
      </c>
      <c r="C916" s="20">
        <v>0.56000000000000005</v>
      </c>
      <c r="D916" s="20">
        <v>0.56000000000000005</v>
      </c>
      <c r="E916" s="67">
        <v>1</v>
      </c>
      <c r="F916" s="67">
        <v>1</v>
      </c>
    </row>
    <row r="917" spans="1:6" x14ac:dyDescent="0.15">
      <c r="A917" s="65">
        <v>44379</v>
      </c>
      <c r="B917" s="20">
        <v>118</v>
      </c>
      <c r="C917" s="20">
        <v>0.54</v>
      </c>
      <c r="D917" s="20">
        <v>0.54</v>
      </c>
      <c r="E917" s="67">
        <v>1</v>
      </c>
      <c r="F917" s="67">
        <v>1</v>
      </c>
    </row>
    <row r="918" spans="1:6" x14ac:dyDescent="0.15">
      <c r="A918" s="65">
        <v>44379</v>
      </c>
      <c r="B918" s="20">
        <v>119</v>
      </c>
      <c r="C918" s="20">
        <v>0.52</v>
      </c>
      <c r="D918" s="20">
        <v>0.52</v>
      </c>
      <c r="E918" s="67">
        <v>1</v>
      </c>
      <c r="F918" s="67">
        <v>1</v>
      </c>
    </row>
    <row r="919" spans="1:6" x14ac:dyDescent="0.15">
      <c r="A919" s="65">
        <v>44379</v>
      </c>
      <c r="B919" s="20">
        <v>120</v>
      </c>
      <c r="C919" s="20">
        <v>0.17</v>
      </c>
      <c r="D919" s="20">
        <v>0.17</v>
      </c>
      <c r="E919" s="67">
        <v>1</v>
      </c>
      <c r="F919" s="67">
        <v>1</v>
      </c>
    </row>
  </sheetData>
  <pageMargins left="0.78740157499999996" right="0.78740157499999996" top="0.984251969" bottom="0.984251969" header="0.5" footer="0.5"/>
  <pageSetup paperSize="9" orientation="portrait" horizontalDpi="4294967292" vertic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3</vt:i4>
      </vt:variant>
    </vt:vector>
  </HeadingPairs>
  <TitlesOfParts>
    <vt:vector size="3" baseType="lpstr">
      <vt:lpstr>Sheet1</vt:lpstr>
      <vt:lpstr>Mapping</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J.Schryvers</dc:creator>
  <cp:lastModifiedBy>Schryvers Nick</cp:lastModifiedBy>
  <cp:lastPrinted>2015-12-30T09:39:02Z</cp:lastPrinted>
  <dcterms:created xsi:type="dcterms:W3CDTF">2007-07-29T14:31:16Z</dcterms:created>
  <dcterms:modified xsi:type="dcterms:W3CDTF">2021-08-15T18:55:57Z</dcterms:modified>
</cp:coreProperties>
</file>